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560" windowHeight="82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30" i="1" l="1"/>
  <c r="H30" i="1"/>
  <c r="K9" i="1" l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31" i="1"/>
  <c r="K32" i="1"/>
  <c r="K33" i="1"/>
  <c r="K35" i="1"/>
  <c r="K36" i="1"/>
  <c r="K37" i="1"/>
  <c r="J6" i="1"/>
  <c r="I6" i="1"/>
  <c r="G7" i="1" l="1"/>
  <c r="H7" i="1"/>
  <c r="H8" i="1"/>
  <c r="I8" i="1"/>
  <c r="J8" i="1"/>
  <c r="G9" i="1"/>
  <c r="H9" i="1"/>
  <c r="J9" i="1"/>
  <c r="G10" i="1"/>
  <c r="H10" i="1"/>
  <c r="G11" i="1"/>
  <c r="H11" i="1"/>
  <c r="I11" i="1"/>
  <c r="J11" i="1"/>
  <c r="G12" i="1"/>
  <c r="H12" i="1"/>
  <c r="G13" i="1"/>
  <c r="H13" i="1"/>
  <c r="I13" i="1"/>
  <c r="G14" i="1"/>
  <c r="H14" i="1"/>
  <c r="J14" i="1"/>
  <c r="G15" i="1"/>
  <c r="I15" i="1"/>
  <c r="J15" i="1"/>
  <c r="G16" i="1"/>
  <c r="H16" i="1"/>
  <c r="I16" i="1"/>
  <c r="J16" i="1"/>
  <c r="G17" i="1"/>
  <c r="H17" i="1"/>
  <c r="G18" i="1"/>
  <c r="H18" i="1"/>
  <c r="I18" i="1"/>
  <c r="G19" i="1"/>
  <c r="H19" i="1"/>
  <c r="I19" i="1"/>
  <c r="G20" i="1"/>
  <c r="H20" i="1"/>
  <c r="J20" i="1"/>
  <c r="H21" i="1"/>
  <c r="I21" i="1"/>
  <c r="J21" i="1"/>
  <c r="G22" i="1"/>
  <c r="H22" i="1"/>
  <c r="J22" i="1"/>
  <c r="G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G27" i="1"/>
  <c r="H27" i="1"/>
  <c r="I27" i="1"/>
  <c r="J27" i="1"/>
  <c r="H28" i="1"/>
  <c r="J28" i="1"/>
  <c r="H29" i="1"/>
  <c r="I29" i="1"/>
  <c r="J29" i="1"/>
  <c r="J30" i="1"/>
  <c r="G31" i="1"/>
  <c r="H31" i="1"/>
  <c r="G32" i="1"/>
  <c r="H32" i="1"/>
  <c r="J32" i="1"/>
  <c r="G33" i="1"/>
  <c r="H33" i="1"/>
  <c r="H34" i="1"/>
  <c r="G35" i="1"/>
  <c r="H35" i="1"/>
  <c r="G36" i="1"/>
  <c r="H36" i="1"/>
  <c r="J36" i="1"/>
  <c r="G37" i="1"/>
  <c r="H37" i="1"/>
  <c r="I37" i="1"/>
  <c r="J37" i="1"/>
  <c r="H6" i="1"/>
  <c r="G6" i="1" l="1"/>
  <c r="M26" i="1" l="1"/>
  <c r="M24" i="1"/>
  <c r="L23" i="1"/>
  <c r="L11" i="1"/>
  <c r="L9" i="1"/>
  <c r="L7" i="1"/>
  <c r="N6" i="1"/>
  <c r="K6" i="1" l="1"/>
  <c r="L37" i="1"/>
  <c r="L17" i="1"/>
  <c r="L19" i="1"/>
  <c r="L21" i="1"/>
  <c r="L25" i="1"/>
  <c r="L27" i="1"/>
  <c r="L29" i="1"/>
  <c r="L31" i="1"/>
  <c r="L33" i="1"/>
  <c r="L35" i="1"/>
  <c r="L13" i="1"/>
  <c r="L8" i="1"/>
  <c r="L12" i="1"/>
  <c r="L14" i="1"/>
  <c r="L16" i="1"/>
  <c r="L18" i="1"/>
  <c r="L20" i="1"/>
  <c r="L22" i="1"/>
  <c r="L36" i="1"/>
  <c r="L15" i="1"/>
  <c r="L6" i="1"/>
  <c r="L10" i="1"/>
  <c r="L24" i="1"/>
  <c r="L26" i="1"/>
  <c r="L28" i="1"/>
  <c r="L30" i="1"/>
  <c r="L32" i="1"/>
  <c r="L34" i="1"/>
  <c r="M30" i="1"/>
  <c r="M13" i="1"/>
  <c r="M21" i="1"/>
  <c r="M23" i="1"/>
  <c r="M37" i="1"/>
  <c r="M25" i="1"/>
  <c r="M27" i="1"/>
  <c r="M29" i="1"/>
  <c r="M11" i="1"/>
  <c r="M15" i="1"/>
  <c r="M19" i="1"/>
  <c r="M6" i="1"/>
  <c r="M8" i="1"/>
  <c r="M16" i="1"/>
  <c r="M18" i="1"/>
  <c r="N8" i="1"/>
  <c r="N9" i="1"/>
  <c r="N11" i="1"/>
  <c r="N14" i="1"/>
  <c r="N15" i="1"/>
  <c r="N16" i="1"/>
  <c r="N20" i="1"/>
  <c r="N21" i="1"/>
  <c r="N22" i="1"/>
  <c r="N23" i="1"/>
  <c r="N24" i="1"/>
  <c r="N25" i="1"/>
  <c r="N27" i="1"/>
  <c r="N28" i="1"/>
  <c r="N29" i="1"/>
  <c r="N30" i="1"/>
  <c r="N32" i="1"/>
  <c r="N36" i="1"/>
  <c r="N37" i="1"/>
  <c r="K7" i="1"/>
</calcChain>
</file>

<file path=xl/sharedStrings.xml><?xml version="1.0" encoding="utf-8"?>
<sst xmlns="http://schemas.openxmlformats.org/spreadsheetml/2006/main" count="39" uniqueCount="39">
  <si>
    <t>Sinaloa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</si>
  <si>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</si>
  <si>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</si>
  <si>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</si>
  <si>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</si>
  <si>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</si>
  <si>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</si>
  <si>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</si>
  <si>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</si>
  <si>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</si>
  <si>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</si>
  <si>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</si>
  <si>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</si>
  <si>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</si>
  <si>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</si>
  <si>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</si>
  <si>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</si>
  <si>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</si>
  <si>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</si>
  <si>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</si>
  <si>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</si>
  <si>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</si>
  <si>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</si>
  <si>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</si>
  <si>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</si>
  <si>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</si>
  <si>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Yucatán</t>
  </si>
  <si>
    <t>Zacatecas</t>
  </si>
  <si>
    <t>Coahuila</t>
  </si>
  <si>
    <t>Chiapas</t>
  </si>
  <si>
    <t>Oaxaca</t>
  </si>
  <si>
    <t>Lugar Nacional</t>
  </si>
  <si>
    <t>Entidad federativa</t>
  </si>
  <si>
    <t>Veracruz de Ignacio de la Llavec</t>
  </si>
  <si>
    <t xml:space="preserve">Nota: Cantidad retomada del Anuario Estadístico y Geográfico de cada Estado de la República Mexicana.
          </t>
  </si>
  <si>
    <t>Variación porcentual anual del mondo aportado por el Fondo Mixto de Apoyo a la investigación Científica</t>
  </si>
  <si>
    <t>NS</t>
  </si>
  <si>
    <t>Monto aportado en la entidad por el Fondo Mixto de Apoyo a la Investigación Científica (millones de pesos)</t>
  </si>
  <si>
    <t>Variación porcentual anual del mondo aportado por el Fondo Mixto de Apoyo a la investigación Científica (2012 - 2015)
Millones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</si>
</sst>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0DC"/>
        <bgColor indexed="64"/>
      </patternFill>
    </fill>
  </fills>
  <borders count="6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 style="thin">
        <color rgb="FFE3E0DC"/>
      </right>
      <top/>
      <bottom style="thin">
        <color rgb="FFE3E0DC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3" fontId="3" fillId="5" borderId="0" xfId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3" fontId="7" fillId="6" borderId="0" xfId="1" applyFont="1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left" vertical="center" indent="1"/>
    </xf>
    <xf numFmtId="0" fontId="4" fillId="5" borderId="0" xfId="0" applyFont="1" applyFill="1" applyBorder="1" applyAlignment="1">
      <alignment horizontal="left" vertical="center" indent="1"/>
    </xf>
    <xf numFmtId="0" fontId="8" fillId="6" borderId="0" xfId="0" applyFont="1" applyFill="1" applyBorder="1" applyAlignment="1">
      <alignment horizontal="right" vertical="center"/>
    </xf>
    <xf numFmtId="0" fontId="2" fillId="5" borderId="0" xfId="0" applyFont="1" applyFill="1"/>
    <xf numFmtId="10" fontId="7" fillId="6" borderId="0" xfId="1" applyNumberFormat="1" applyFont="1" applyFill="1" applyBorder="1" applyAlignment="1">
      <alignment vertical="center"/>
    </xf>
    <xf numFmtId="0" fontId="3" fillId="5" borderId="0" xfId="0" applyFont="1" applyFill="1"/>
    <xf numFmtId="0" fontId="3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3" fillId="5" borderId="0" xfId="2" applyNumberFormat="1" applyFont="1" applyFill="1" applyBorder="1" applyAlignment="1">
      <alignment vertical="center"/>
    </xf>
    <xf numFmtId="2" fontId="7" fillId="6" borderId="0" xfId="1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3E0D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752187</xdr:colOff>
      <xdr:row>0</xdr:row>
      <xdr:rowOff>419025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zoomScaleNormal="100" workbookViewId="0">
      <selection activeCell="Q26" sqref="Q26"/>
    </sheetView>
  </sheetViews>
  <sheetFormatPr baseColWidth="10" defaultRowHeight="12.75" x14ac:dyDescent="0.2"/>
  <cols>
    <col min="1" max="1" width="18.5703125" style="12" customWidth="1"/>
    <col min="2" max="6" width="12.85546875" style="12" customWidth="1"/>
    <col min="7" max="10" width="11.7109375" style="12" customWidth="1"/>
    <col min="11" max="14" width="10.5703125" style="12" customWidth="1"/>
    <col min="15" max="16384" width="11.42578125" style="12"/>
  </cols>
  <sheetData>
    <row r="1" spans="1:20" s="5" customFormat="1" ht="39.950000000000003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5" customFormat="1" ht="27.95" customHeight="1" x14ac:dyDescent="0.25">
      <c r="A2" s="16" t="s">
        <v>38</v>
      </c>
      <c r="B2" s="17"/>
      <c r="C2" s="17"/>
      <c r="D2" s="17"/>
      <c r="E2" s="17"/>
      <c r="F2" s="17"/>
      <c r="G2" s="17"/>
      <c r="H2" s="17"/>
      <c r="I2" s="17"/>
      <c r="J2" s="17"/>
    </row>
    <row r="3" spans="1:20" s="5" customFormat="1" ht="14.1" customHeight="1" x14ac:dyDescent="0.25"/>
    <row r="4" spans="1:20" ht="40.5" customHeight="1" x14ac:dyDescent="0.2">
      <c r="A4" s="21" t="s">
        <v>32</v>
      </c>
      <c r="B4" s="19" t="s">
        <v>37</v>
      </c>
      <c r="C4" s="20"/>
      <c r="D4" s="20"/>
      <c r="E4" s="20"/>
      <c r="F4" s="20"/>
      <c r="G4" s="19" t="s">
        <v>35</v>
      </c>
      <c r="H4" s="20"/>
      <c r="I4" s="20"/>
      <c r="J4" s="20"/>
      <c r="K4" s="19" t="s">
        <v>31</v>
      </c>
      <c r="L4" s="20"/>
      <c r="M4" s="20"/>
      <c r="N4" s="20"/>
    </row>
    <row r="5" spans="1:20" ht="13.5" customHeight="1" x14ac:dyDescent="0.2">
      <c r="A5" s="22"/>
      <c r="B5" s="1">
        <v>2011</v>
      </c>
      <c r="C5" s="2">
        <v>2012</v>
      </c>
      <c r="D5" s="2">
        <v>2013</v>
      </c>
      <c r="E5" s="2">
        <v>2014</v>
      </c>
      <c r="F5" s="2">
        <v>2015</v>
      </c>
      <c r="G5" s="1">
        <v>2012</v>
      </c>
      <c r="H5" s="2">
        <v>2013</v>
      </c>
      <c r="I5" s="2">
        <v>2014</v>
      </c>
      <c r="J5" s="3">
        <v>2015</v>
      </c>
      <c r="K5" s="2">
        <v>2012</v>
      </c>
      <c r="L5" s="2">
        <v>2013</v>
      </c>
      <c r="M5" s="2">
        <v>2014</v>
      </c>
      <c r="N5" s="2">
        <v>2015</v>
      </c>
    </row>
    <row r="6" spans="1:20" ht="12" customHeight="1" x14ac:dyDescent="0.2">
      <c r="A6" s="8" t="s">
        <v>1</v>
      </c>
      <c r="B6" s="4">
        <v>20</v>
      </c>
      <c r="C6" s="4">
        <v>10</v>
      </c>
      <c r="D6" s="4">
        <v>10</v>
      </c>
      <c r="E6" s="4">
        <v>45</v>
      </c>
      <c r="F6" s="4">
        <v>36</v>
      </c>
      <c r="G6" s="23">
        <f>((C6/B6)-1)*100</f>
        <v>-50</v>
      </c>
      <c r="H6" s="23">
        <f>((D6/C6)-1)*100</f>
        <v>0</v>
      </c>
      <c r="I6" s="23">
        <f>((E6/D6)-1)*100</f>
        <v>350</v>
      </c>
      <c r="J6" s="23">
        <f>((F6/E6)-1)*100</f>
        <v>-19.999999999999996</v>
      </c>
      <c r="K6" s="7">
        <f t="shared" ref="K6:N7" si="0">_xlfn.RANK.EQ(G6,G$6:G$37,0)</f>
        <v>20</v>
      </c>
      <c r="L6" s="7">
        <f t="shared" si="0"/>
        <v>8</v>
      </c>
      <c r="M6" s="7">
        <f t="shared" si="0"/>
        <v>3</v>
      </c>
      <c r="N6" s="7">
        <f t="shared" si="0"/>
        <v>5</v>
      </c>
    </row>
    <row r="7" spans="1:20" ht="12" customHeight="1" x14ac:dyDescent="0.2">
      <c r="A7" s="8" t="s">
        <v>2</v>
      </c>
      <c r="B7" s="4">
        <v>82</v>
      </c>
      <c r="C7" s="4">
        <v>117</v>
      </c>
      <c r="D7" s="4">
        <v>0</v>
      </c>
      <c r="E7" s="4">
        <v>0</v>
      </c>
      <c r="F7" s="4">
        <v>55</v>
      </c>
      <c r="G7" s="23">
        <f>((C7/B7)-1)*100</f>
        <v>42.682926829268283</v>
      </c>
      <c r="H7" s="23">
        <f>((D7/C7)-1)*100</f>
        <v>-100</v>
      </c>
      <c r="I7" s="23"/>
      <c r="J7" s="23"/>
      <c r="K7" s="7">
        <f t="shared" si="0"/>
        <v>10</v>
      </c>
      <c r="L7" s="7">
        <f t="shared" si="0"/>
        <v>17</v>
      </c>
      <c r="M7" s="7"/>
      <c r="N7" s="7"/>
    </row>
    <row r="8" spans="1:20" ht="12" customHeight="1" x14ac:dyDescent="0.2">
      <c r="A8" s="8" t="s">
        <v>3</v>
      </c>
      <c r="B8" s="4">
        <v>0</v>
      </c>
      <c r="C8" s="4">
        <v>36</v>
      </c>
      <c r="D8" s="4">
        <v>1</v>
      </c>
      <c r="E8" s="4">
        <v>20</v>
      </c>
      <c r="F8" s="4">
        <v>0</v>
      </c>
      <c r="G8" s="23"/>
      <c r="H8" s="23">
        <f>((D8/C8)-1)*100</f>
        <v>-97.222222222222214</v>
      </c>
      <c r="I8" s="23">
        <f>((E8/D8)-1)*100</f>
        <v>1900</v>
      </c>
      <c r="J8" s="23">
        <f>((F8/E8)-1)*100</f>
        <v>-100</v>
      </c>
      <c r="K8" s="7"/>
      <c r="L8" s="7">
        <f t="shared" ref="L8:L37" si="1">_xlfn.RANK.EQ(H8,H$6:H$37,0)</f>
        <v>16</v>
      </c>
      <c r="M8" s="7">
        <f t="shared" ref="M8:M37" si="2">_xlfn.RANK.EQ(I8,I$6:I$37,0)</f>
        <v>1</v>
      </c>
      <c r="N8" s="7">
        <f t="shared" ref="N8:N37" si="3">_xlfn.RANK.EQ(J8,J$6:J$37,0)</f>
        <v>11</v>
      </c>
    </row>
    <row r="9" spans="1:20" ht="12" customHeight="1" x14ac:dyDescent="0.2">
      <c r="A9" s="8" t="s">
        <v>4</v>
      </c>
      <c r="B9" s="4">
        <v>12</v>
      </c>
      <c r="C9" s="4">
        <v>10</v>
      </c>
      <c r="D9" s="4">
        <v>0</v>
      </c>
      <c r="E9" s="4">
        <v>80</v>
      </c>
      <c r="F9" s="4">
        <v>0</v>
      </c>
      <c r="G9" s="23">
        <f t="shared" ref="G9:H14" si="4">((C9/B9)-1)*100</f>
        <v>-16.666666666666664</v>
      </c>
      <c r="H9" s="23">
        <f t="shared" si="4"/>
        <v>-100</v>
      </c>
      <c r="I9" s="23"/>
      <c r="J9" s="23">
        <f>((F9/E9)-1)*100</f>
        <v>-100</v>
      </c>
      <c r="K9" s="7">
        <f t="shared" ref="K8:K37" si="5">_xlfn.RANK.EQ(G9,G$6:G$37,0)</f>
        <v>13</v>
      </c>
      <c r="L9" s="7">
        <f t="shared" si="1"/>
        <v>17</v>
      </c>
      <c r="M9" s="7"/>
      <c r="N9" s="7">
        <f t="shared" si="3"/>
        <v>11</v>
      </c>
    </row>
    <row r="10" spans="1:20" ht="12" customHeight="1" x14ac:dyDescent="0.2">
      <c r="A10" s="8" t="s">
        <v>29</v>
      </c>
      <c r="B10" s="4">
        <v>91</v>
      </c>
      <c r="C10" s="4">
        <v>14</v>
      </c>
      <c r="D10" s="4">
        <v>0</v>
      </c>
      <c r="E10" s="4">
        <v>0</v>
      </c>
      <c r="F10" s="4">
        <v>67</v>
      </c>
      <c r="G10" s="23">
        <f t="shared" si="4"/>
        <v>-84.615384615384613</v>
      </c>
      <c r="H10" s="23">
        <f t="shared" si="4"/>
        <v>-100</v>
      </c>
      <c r="I10" s="23"/>
      <c r="J10" s="23"/>
      <c r="K10" s="7">
        <f t="shared" si="5"/>
        <v>24</v>
      </c>
      <c r="L10" s="7">
        <f t="shared" si="1"/>
        <v>17</v>
      </c>
      <c r="M10" s="7"/>
      <c r="N10" s="7"/>
    </row>
    <row r="11" spans="1:20" ht="12" customHeight="1" x14ac:dyDescent="0.2">
      <c r="A11" s="8" t="s">
        <v>6</v>
      </c>
      <c r="B11" s="4">
        <v>6</v>
      </c>
      <c r="C11" s="4">
        <v>18</v>
      </c>
      <c r="D11" s="4">
        <v>10</v>
      </c>
      <c r="E11" s="4">
        <v>38</v>
      </c>
      <c r="F11" s="4">
        <v>5</v>
      </c>
      <c r="G11" s="23">
        <f t="shared" si="4"/>
        <v>200</v>
      </c>
      <c r="H11" s="23">
        <f t="shared" si="4"/>
        <v>-44.444444444444443</v>
      </c>
      <c r="I11" s="23">
        <f>((E11/D11)-1)*100</f>
        <v>280</v>
      </c>
      <c r="J11" s="23">
        <f>((F11/E11)-1)*100</f>
        <v>-86.842105263157904</v>
      </c>
      <c r="K11" s="7">
        <f t="shared" si="5"/>
        <v>3</v>
      </c>
      <c r="L11" s="7">
        <f t="shared" si="1"/>
        <v>12</v>
      </c>
      <c r="M11" s="7">
        <f t="shared" si="2"/>
        <v>5</v>
      </c>
      <c r="N11" s="7">
        <f t="shared" si="3"/>
        <v>10</v>
      </c>
    </row>
    <row r="12" spans="1:20" ht="12" customHeight="1" x14ac:dyDescent="0.2">
      <c r="A12" s="8" t="s">
        <v>7</v>
      </c>
      <c r="B12" s="4">
        <v>18</v>
      </c>
      <c r="C12" s="4">
        <v>49</v>
      </c>
      <c r="D12" s="4">
        <v>0</v>
      </c>
      <c r="E12" s="4">
        <v>0</v>
      </c>
      <c r="F12" s="4">
        <v>0</v>
      </c>
      <c r="G12" s="23">
        <f t="shared" si="4"/>
        <v>172.22222222222223</v>
      </c>
      <c r="H12" s="23">
        <f t="shared" si="4"/>
        <v>-100</v>
      </c>
      <c r="I12" s="23"/>
      <c r="J12" s="23"/>
      <c r="K12" s="7">
        <f t="shared" si="5"/>
        <v>4</v>
      </c>
      <c r="L12" s="7">
        <f t="shared" si="1"/>
        <v>17</v>
      </c>
      <c r="M12" s="7"/>
      <c r="N12" s="7"/>
    </row>
    <row r="13" spans="1:20" ht="12" customHeight="1" x14ac:dyDescent="0.2">
      <c r="A13" s="8" t="s">
        <v>28</v>
      </c>
      <c r="B13" s="4">
        <v>91</v>
      </c>
      <c r="C13" s="4">
        <v>46</v>
      </c>
      <c r="D13" s="4">
        <v>80</v>
      </c>
      <c r="E13" s="4">
        <v>0</v>
      </c>
      <c r="F13" s="4">
        <v>43</v>
      </c>
      <c r="G13" s="23">
        <f t="shared" si="4"/>
        <v>-49.450549450549453</v>
      </c>
      <c r="H13" s="23">
        <f t="shared" si="4"/>
        <v>73.91304347826086</v>
      </c>
      <c r="I13" s="23">
        <f>((E13/D13)-1)*100</f>
        <v>-100</v>
      </c>
      <c r="J13" s="23"/>
      <c r="K13" s="7">
        <f t="shared" si="5"/>
        <v>18</v>
      </c>
      <c r="L13" s="7">
        <f t="shared" si="1"/>
        <v>6</v>
      </c>
      <c r="M13" s="7">
        <f t="shared" si="2"/>
        <v>14</v>
      </c>
      <c r="N13" s="7"/>
    </row>
    <row r="14" spans="1:20" ht="12" customHeight="1" x14ac:dyDescent="0.2">
      <c r="A14" s="8" t="s">
        <v>5</v>
      </c>
      <c r="B14" s="4">
        <v>13</v>
      </c>
      <c r="C14" s="4">
        <v>35</v>
      </c>
      <c r="D14" s="4">
        <v>0</v>
      </c>
      <c r="E14" s="4">
        <v>60</v>
      </c>
      <c r="F14" s="4">
        <v>0</v>
      </c>
      <c r="G14" s="23">
        <f t="shared" si="4"/>
        <v>169.23076923076925</v>
      </c>
      <c r="H14" s="23">
        <f t="shared" si="4"/>
        <v>-100</v>
      </c>
      <c r="I14" s="23"/>
      <c r="J14" s="23">
        <f>((F14/E14)-1)*100</f>
        <v>-100</v>
      </c>
      <c r="K14" s="7">
        <f t="shared" si="5"/>
        <v>5</v>
      </c>
      <c r="L14" s="7">
        <f t="shared" si="1"/>
        <v>17</v>
      </c>
      <c r="M14" s="7"/>
      <c r="N14" s="7">
        <f t="shared" si="3"/>
        <v>11</v>
      </c>
    </row>
    <row r="15" spans="1:20" ht="12" customHeight="1" x14ac:dyDescent="0.2">
      <c r="A15" s="8" t="s">
        <v>8</v>
      </c>
      <c r="B15" s="4">
        <v>9</v>
      </c>
      <c r="C15" s="4">
        <v>0</v>
      </c>
      <c r="D15" s="4">
        <v>23</v>
      </c>
      <c r="E15" s="4">
        <v>72</v>
      </c>
      <c r="F15" s="4">
        <v>40</v>
      </c>
      <c r="G15" s="23">
        <f t="shared" ref="G15:G20" si="6">((C15/B15)-1)*100</f>
        <v>-100</v>
      </c>
      <c r="H15" s="23"/>
      <c r="I15" s="23">
        <f>((E15/D15)-1)*100</f>
        <v>213.04347826086959</v>
      </c>
      <c r="J15" s="23">
        <f>((F15/E15)-1)*100</f>
        <v>-44.444444444444443</v>
      </c>
      <c r="K15" s="7">
        <f t="shared" si="5"/>
        <v>25</v>
      </c>
      <c r="L15" s="7">
        <f t="shared" si="1"/>
        <v>8</v>
      </c>
      <c r="M15" s="7">
        <f t="shared" si="2"/>
        <v>7</v>
      </c>
      <c r="N15" s="7">
        <f t="shared" si="3"/>
        <v>6</v>
      </c>
    </row>
    <row r="16" spans="1:20" ht="12" customHeight="1" x14ac:dyDescent="0.2">
      <c r="A16" s="8" t="s">
        <v>9</v>
      </c>
      <c r="B16" s="4">
        <v>121</v>
      </c>
      <c r="C16" s="4">
        <v>61</v>
      </c>
      <c r="D16" s="4">
        <v>12</v>
      </c>
      <c r="E16" s="4">
        <v>125</v>
      </c>
      <c r="F16" s="4">
        <v>28</v>
      </c>
      <c r="G16" s="23">
        <f t="shared" si="6"/>
        <v>-49.586776859504134</v>
      </c>
      <c r="H16" s="23">
        <f t="shared" ref="H16:H22" si="7">((D16/C16)-1)*100</f>
        <v>-80.327868852459019</v>
      </c>
      <c r="I16" s="23">
        <f>((E16/D16)-1)*100</f>
        <v>941.66666666666663</v>
      </c>
      <c r="J16" s="23">
        <f>((F16/E16)-1)*100</f>
        <v>-77.600000000000009</v>
      </c>
      <c r="K16" s="7">
        <f t="shared" si="5"/>
        <v>19</v>
      </c>
      <c r="L16" s="7">
        <f t="shared" si="1"/>
        <v>14</v>
      </c>
      <c r="M16" s="7">
        <f t="shared" si="2"/>
        <v>2</v>
      </c>
      <c r="N16" s="7">
        <f t="shared" si="3"/>
        <v>9</v>
      </c>
    </row>
    <row r="17" spans="1:14" ht="12" customHeight="1" x14ac:dyDescent="0.2">
      <c r="A17" s="8" t="s">
        <v>10</v>
      </c>
      <c r="B17" s="4">
        <v>2</v>
      </c>
      <c r="C17" s="4">
        <v>1</v>
      </c>
      <c r="D17" s="4">
        <v>0</v>
      </c>
      <c r="E17" s="4">
        <v>0</v>
      </c>
      <c r="F17" s="4">
        <v>30</v>
      </c>
      <c r="G17" s="23">
        <f t="shared" si="6"/>
        <v>-50</v>
      </c>
      <c r="H17" s="23">
        <f t="shared" si="7"/>
        <v>-100</v>
      </c>
      <c r="I17" s="23"/>
      <c r="J17" s="23"/>
      <c r="K17" s="7">
        <f t="shared" si="5"/>
        <v>20</v>
      </c>
      <c r="L17" s="7">
        <f t="shared" si="1"/>
        <v>17</v>
      </c>
      <c r="M17" s="7"/>
      <c r="N17" s="7"/>
    </row>
    <row r="18" spans="1:14" ht="12" customHeight="1" x14ac:dyDescent="0.2">
      <c r="A18" s="8" t="s">
        <v>11</v>
      </c>
      <c r="B18" s="4">
        <v>22</v>
      </c>
      <c r="C18" s="4">
        <v>45</v>
      </c>
      <c r="D18" s="4">
        <v>33</v>
      </c>
      <c r="E18" s="4">
        <v>0</v>
      </c>
      <c r="F18" s="4">
        <v>4</v>
      </c>
      <c r="G18" s="23">
        <f t="shared" si="6"/>
        <v>104.54545454545455</v>
      </c>
      <c r="H18" s="23">
        <f t="shared" si="7"/>
        <v>-26.666666666666671</v>
      </c>
      <c r="I18" s="23">
        <f>((E18/D18)-1)*100</f>
        <v>-100</v>
      </c>
      <c r="J18" s="23"/>
      <c r="K18" s="7">
        <f t="shared" si="5"/>
        <v>7</v>
      </c>
      <c r="L18" s="7">
        <f t="shared" si="1"/>
        <v>9</v>
      </c>
      <c r="M18" s="7">
        <f t="shared" si="2"/>
        <v>14</v>
      </c>
      <c r="N18" s="7"/>
    </row>
    <row r="19" spans="1:14" ht="12" customHeight="1" x14ac:dyDescent="0.2">
      <c r="A19" s="8" t="s">
        <v>12</v>
      </c>
      <c r="B19" s="4">
        <v>151</v>
      </c>
      <c r="C19" s="4">
        <v>123</v>
      </c>
      <c r="D19" s="4">
        <v>21</v>
      </c>
      <c r="E19" s="4">
        <v>0</v>
      </c>
      <c r="F19" s="4">
        <v>149</v>
      </c>
      <c r="G19" s="23">
        <f t="shared" si="6"/>
        <v>-18.543046357615889</v>
      </c>
      <c r="H19" s="23">
        <f t="shared" si="7"/>
        <v>-82.926829268292678</v>
      </c>
      <c r="I19" s="23">
        <f>((E19/D19)-1)*100</f>
        <v>-100</v>
      </c>
      <c r="J19" s="23"/>
      <c r="K19" s="7">
        <f t="shared" si="5"/>
        <v>14</v>
      </c>
      <c r="L19" s="7">
        <f t="shared" si="1"/>
        <v>15</v>
      </c>
      <c r="M19" s="7">
        <f t="shared" si="2"/>
        <v>14</v>
      </c>
      <c r="N19" s="7"/>
    </row>
    <row r="20" spans="1:14" ht="12" customHeight="1" x14ac:dyDescent="0.2">
      <c r="A20" s="8" t="s">
        <v>13</v>
      </c>
      <c r="B20" s="4">
        <v>100</v>
      </c>
      <c r="C20" s="4">
        <v>54</v>
      </c>
      <c r="D20" s="4">
        <v>0</v>
      </c>
      <c r="E20" s="4">
        <v>10</v>
      </c>
      <c r="F20" s="4">
        <v>0</v>
      </c>
      <c r="G20" s="23">
        <f t="shared" si="6"/>
        <v>-46</v>
      </c>
      <c r="H20" s="23">
        <f t="shared" si="7"/>
        <v>-100</v>
      </c>
      <c r="I20" s="23"/>
      <c r="J20" s="23">
        <f t="shared" ref="J20:J25" si="8">((F20/E20)-1)*100</f>
        <v>-100</v>
      </c>
      <c r="K20" s="7">
        <f t="shared" si="5"/>
        <v>17</v>
      </c>
      <c r="L20" s="7">
        <f t="shared" si="1"/>
        <v>17</v>
      </c>
      <c r="M20" s="7"/>
      <c r="N20" s="7">
        <f t="shared" si="3"/>
        <v>11</v>
      </c>
    </row>
    <row r="21" spans="1:14" ht="12" customHeight="1" x14ac:dyDescent="0.2">
      <c r="A21" s="8" t="s">
        <v>14</v>
      </c>
      <c r="B21" s="4">
        <v>0</v>
      </c>
      <c r="C21" s="4">
        <v>2</v>
      </c>
      <c r="D21" s="4">
        <v>15</v>
      </c>
      <c r="E21" s="4">
        <v>53</v>
      </c>
      <c r="F21" s="4">
        <v>0</v>
      </c>
      <c r="G21" s="23"/>
      <c r="H21" s="23">
        <f t="shared" si="7"/>
        <v>650</v>
      </c>
      <c r="I21" s="23">
        <f>((E21/D21)-1)*100</f>
        <v>253.33333333333331</v>
      </c>
      <c r="J21" s="23">
        <f t="shared" si="8"/>
        <v>-100</v>
      </c>
      <c r="K21" s="7"/>
      <c r="L21" s="7">
        <f t="shared" si="1"/>
        <v>1</v>
      </c>
      <c r="M21" s="7">
        <f t="shared" si="2"/>
        <v>6</v>
      </c>
      <c r="N21" s="7">
        <f t="shared" si="3"/>
        <v>11</v>
      </c>
    </row>
    <row r="22" spans="1:14" ht="12" customHeight="1" x14ac:dyDescent="0.2">
      <c r="A22" s="8" t="s">
        <v>15</v>
      </c>
      <c r="B22" s="4">
        <v>45</v>
      </c>
      <c r="C22" s="4">
        <v>7</v>
      </c>
      <c r="D22" s="4">
        <v>0</v>
      </c>
      <c r="E22" s="4">
        <v>34</v>
      </c>
      <c r="F22" s="4">
        <v>18</v>
      </c>
      <c r="G22" s="23">
        <f t="shared" ref="G22:G27" si="9">((C22/B22)-1)*100</f>
        <v>-84.444444444444443</v>
      </c>
      <c r="H22" s="23">
        <f t="shared" si="7"/>
        <v>-100</v>
      </c>
      <c r="I22" s="23"/>
      <c r="J22" s="23">
        <f t="shared" si="8"/>
        <v>-47.058823529411761</v>
      </c>
      <c r="K22" s="7">
        <f t="shared" si="5"/>
        <v>23</v>
      </c>
      <c r="L22" s="7">
        <f t="shared" si="1"/>
        <v>17</v>
      </c>
      <c r="M22" s="7"/>
      <c r="N22" s="7">
        <f t="shared" si="3"/>
        <v>7</v>
      </c>
    </row>
    <row r="23" spans="1:14" ht="12" customHeight="1" x14ac:dyDescent="0.2">
      <c r="A23" s="8" t="s">
        <v>16</v>
      </c>
      <c r="B23" s="4">
        <v>19</v>
      </c>
      <c r="C23" s="4">
        <v>0</v>
      </c>
      <c r="D23" s="4">
        <v>15</v>
      </c>
      <c r="E23" s="4">
        <v>3</v>
      </c>
      <c r="F23" s="4">
        <v>65</v>
      </c>
      <c r="G23" s="23">
        <f t="shared" si="9"/>
        <v>-100</v>
      </c>
      <c r="H23" s="23"/>
      <c r="I23" s="23">
        <f>((E23/D23)-1)*100</f>
        <v>-80</v>
      </c>
      <c r="J23" s="23">
        <f t="shared" si="8"/>
        <v>2066.666666666667</v>
      </c>
      <c r="K23" s="7">
        <f t="shared" si="5"/>
        <v>25</v>
      </c>
      <c r="L23" s="7">
        <f t="shared" si="1"/>
        <v>8</v>
      </c>
      <c r="M23" s="7">
        <f t="shared" si="2"/>
        <v>12</v>
      </c>
      <c r="N23" s="7">
        <f t="shared" si="3"/>
        <v>1</v>
      </c>
    </row>
    <row r="24" spans="1:14" ht="12" customHeight="1" x14ac:dyDescent="0.2">
      <c r="A24" s="8" t="s">
        <v>17</v>
      </c>
      <c r="B24" s="4">
        <v>132</v>
      </c>
      <c r="C24" s="4">
        <v>97</v>
      </c>
      <c r="D24" s="4">
        <v>66</v>
      </c>
      <c r="E24" s="4">
        <v>29</v>
      </c>
      <c r="F24" s="4">
        <v>0</v>
      </c>
      <c r="G24" s="23">
        <f t="shared" si="9"/>
        <v>-26.515151515151516</v>
      </c>
      <c r="H24" s="23">
        <f t="shared" ref="H24:H37" si="10">((D24/C24)-1)*100</f>
        <v>-31.958762886597935</v>
      </c>
      <c r="I24" s="23">
        <f>((E24/D24)-1)*100</f>
        <v>-56.060606060606055</v>
      </c>
      <c r="J24" s="23">
        <f t="shared" si="8"/>
        <v>-100</v>
      </c>
      <c r="K24" s="7">
        <f t="shared" si="5"/>
        <v>15</v>
      </c>
      <c r="L24" s="7">
        <f t="shared" si="1"/>
        <v>11</v>
      </c>
      <c r="M24" s="7">
        <f t="shared" si="2"/>
        <v>10</v>
      </c>
      <c r="N24" s="7">
        <f t="shared" si="3"/>
        <v>11</v>
      </c>
    </row>
    <row r="25" spans="1:14" ht="12" customHeight="1" x14ac:dyDescent="0.2">
      <c r="A25" s="8" t="s">
        <v>30</v>
      </c>
      <c r="B25" s="4">
        <v>3</v>
      </c>
      <c r="C25" s="4">
        <v>5</v>
      </c>
      <c r="D25" s="4">
        <v>9</v>
      </c>
      <c r="E25" s="4">
        <v>40</v>
      </c>
      <c r="F25" s="4">
        <v>0</v>
      </c>
      <c r="G25" s="23">
        <f t="shared" si="9"/>
        <v>66.666666666666671</v>
      </c>
      <c r="H25" s="23">
        <f t="shared" si="10"/>
        <v>80</v>
      </c>
      <c r="I25" s="23">
        <f>((E25/D25)-1)*100</f>
        <v>344.44444444444446</v>
      </c>
      <c r="J25" s="23">
        <f t="shared" si="8"/>
        <v>-100</v>
      </c>
      <c r="K25" s="7">
        <f t="shared" si="5"/>
        <v>9</v>
      </c>
      <c r="L25" s="7">
        <f t="shared" si="1"/>
        <v>5</v>
      </c>
      <c r="M25" s="7">
        <f t="shared" si="2"/>
        <v>4</v>
      </c>
      <c r="N25" s="7">
        <f t="shared" si="3"/>
        <v>11</v>
      </c>
    </row>
    <row r="26" spans="1:14" ht="12" customHeight="1" x14ac:dyDescent="0.2">
      <c r="A26" s="8" t="s">
        <v>18</v>
      </c>
      <c r="B26" s="4">
        <v>15</v>
      </c>
      <c r="C26" s="4">
        <v>34</v>
      </c>
      <c r="D26" s="4">
        <v>252</v>
      </c>
      <c r="E26" s="4">
        <v>0</v>
      </c>
      <c r="F26" s="4">
        <v>37</v>
      </c>
      <c r="G26" s="23">
        <f t="shared" si="9"/>
        <v>126.66666666666666</v>
      </c>
      <c r="H26" s="23">
        <f t="shared" si="10"/>
        <v>641.17647058823536</v>
      </c>
      <c r="I26" s="23">
        <f>((E26/D26)-1)*100</f>
        <v>-100</v>
      </c>
      <c r="J26" s="23"/>
      <c r="K26" s="7">
        <f t="shared" si="5"/>
        <v>6</v>
      </c>
      <c r="L26" s="7">
        <f t="shared" si="1"/>
        <v>2</v>
      </c>
      <c r="M26" s="7">
        <f t="shared" si="2"/>
        <v>14</v>
      </c>
      <c r="N26" s="7"/>
    </row>
    <row r="27" spans="1:14" ht="12" customHeight="1" x14ac:dyDescent="0.2">
      <c r="A27" s="8" t="s">
        <v>19</v>
      </c>
      <c r="B27" s="4">
        <v>2</v>
      </c>
      <c r="C27" s="4">
        <v>64</v>
      </c>
      <c r="D27" s="4">
        <v>46</v>
      </c>
      <c r="E27" s="4">
        <v>38</v>
      </c>
      <c r="F27" s="4">
        <v>71</v>
      </c>
      <c r="G27" s="23">
        <f t="shared" si="9"/>
        <v>3100</v>
      </c>
      <c r="H27" s="23">
        <f t="shared" si="10"/>
        <v>-28.125</v>
      </c>
      <c r="I27" s="23">
        <f>((E27/D27)-1)*100</f>
        <v>-17.391304347826086</v>
      </c>
      <c r="J27" s="23">
        <f>((F27/E27)-1)*100</f>
        <v>86.842105263157904</v>
      </c>
      <c r="K27" s="7">
        <f t="shared" si="5"/>
        <v>1</v>
      </c>
      <c r="L27" s="7">
        <f t="shared" si="1"/>
        <v>10</v>
      </c>
      <c r="M27" s="7">
        <f t="shared" si="2"/>
        <v>9</v>
      </c>
      <c r="N27" s="7">
        <f t="shared" si="3"/>
        <v>4</v>
      </c>
    </row>
    <row r="28" spans="1:14" ht="12" customHeight="1" x14ac:dyDescent="0.2">
      <c r="A28" s="8" t="s">
        <v>20</v>
      </c>
      <c r="B28" s="4">
        <v>0</v>
      </c>
      <c r="C28" s="4">
        <v>58</v>
      </c>
      <c r="D28" s="4">
        <v>0</v>
      </c>
      <c r="E28" s="4">
        <v>111</v>
      </c>
      <c r="F28" s="4">
        <v>0</v>
      </c>
      <c r="G28" s="23"/>
      <c r="H28" s="23">
        <f t="shared" si="10"/>
        <v>-100</v>
      </c>
      <c r="I28" s="23"/>
      <c r="J28" s="23">
        <f>((F28/E28)-1)*100</f>
        <v>-100</v>
      </c>
      <c r="K28" s="7"/>
      <c r="L28" s="7">
        <f t="shared" si="1"/>
        <v>17</v>
      </c>
      <c r="M28" s="7"/>
      <c r="N28" s="7">
        <f t="shared" si="3"/>
        <v>11</v>
      </c>
    </row>
    <row r="29" spans="1:14" ht="12" customHeight="1" x14ac:dyDescent="0.2">
      <c r="A29" s="8" t="s">
        <v>21</v>
      </c>
      <c r="B29" s="4">
        <v>0</v>
      </c>
      <c r="C29" s="4">
        <v>18</v>
      </c>
      <c r="D29" s="4">
        <v>48</v>
      </c>
      <c r="E29" s="4">
        <v>8</v>
      </c>
      <c r="F29" s="4">
        <v>17</v>
      </c>
      <c r="G29" s="23"/>
      <c r="H29" s="23">
        <f t="shared" si="10"/>
        <v>166.66666666666666</v>
      </c>
      <c r="I29" s="23">
        <f>((E29/D29)-1)*100</f>
        <v>-83.333333333333343</v>
      </c>
      <c r="J29" s="23">
        <f>((F29/E29)-1)*100</f>
        <v>112.5</v>
      </c>
      <c r="K29" s="7"/>
      <c r="L29" s="7">
        <f t="shared" si="1"/>
        <v>3</v>
      </c>
      <c r="M29" s="7">
        <f t="shared" si="2"/>
        <v>13</v>
      </c>
      <c r="N29" s="7">
        <f t="shared" si="3"/>
        <v>3</v>
      </c>
    </row>
    <row r="30" spans="1:14" ht="12" customHeight="1" x14ac:dyDescent="0.2">
      <c r="A30" s="9" t="s">
        <v>0</v>
      </c>
      <c r="B30" s="6">
        <v>0</v>
      </c>
      <c r="C30" s="6">
        <v>9</v>
      </c>
      <c r="D30" s="6">
        <v>10</v>
      </c>
      <c r="E30" s="6">
        <v>21</v>
      </c>
      <c r="F30" s="6">
        <v>0</v>
      </c>
      <c r="G30" s="24"/>
      <c r="H30" s="24">
        <f>((D30/C30)-1)</f>
        <v>0.11111111111111116</v>
      </c>
      <c r="I30" s="24">
        <f>((E30/D30)-1)</f>
        <v>1.1000000000000001</v>
      </c>
      <c r="J30" s="24">
        <f>((F30/E30)-1)*100</f>
        <v>-100</v>
      </c>
      <c r="K30" s="13"/>
      <c r="L30" s="11">
        <f t="shared" si="1"/>
        <v>7</v>
      </c>
      <c r="M30" s="11">
        <f t="shared" si="2"/>
        <v>8</v>
      </c>
      <c r="N30" s="11">
        <f t="shared" si="3"/>
        <v>11</v>
      </c>
    </row>
    <row r="31" spans="1:14" ht="12" customHeight="1" x14ac:dyDescent="0.2">
      <c r="A31" s="8" t="s">
        <v>22</v>
      </c>
      <c r="B31" s="4">
        <v>31</v>
      </c>
      <c r="C31" s="4">
        <v>22</v>
      </c>
      <c r="D31" s="4">
        <v>0</v>
      </c>
      <c r="E31" s="4">
        <v>0</v>
      </c>
      <c r="F31" s="4">
        <v>4</v>
      </c>
      <c r="G31" s="23">
        <f>((C31/B31)-1)*100</f>
        <v>-29.032258064516125</v>
      </c>
      <c r="H31" s="23">
        <f t="shared" si="10"/>
        <v>-100</v>
      </c>
      <c r="I31" s="23"/>
      <c r="J31" s="23"/>
      <c r="K31" s="7">
        <f t="shared" si="5"/>
        <v>16</v>
      </c>
      <c r="L31" s="7">
        <f t="shared" si="1"/>
        <v>17</v>
      </c>
      <c r="M31" s="7"/>
      <c r="N31" s="7"/>
    </row>
    <row r="32" spans="1:14" ht="12" customHeight="1" x14ac:dyDescent="0.2">
      <c r="A32" s="8" t="s">
        <v>23</v>
      </c>
      <c r="B32" s="4">
        <v>14</v>
      </c>
      <c r="C32" s="4">
        <v>17</v>
      </c>
      <c r="D32" s="4">
        <v>0</v>
      </c>
      <c r="E32" s="4">
        <v>13</v>
      </c>
      <c r="F32" s="4">
        <v>0</v>
      </c>
      <c r="G32" s="23">
        <f>((C32/B32)-1)*100</f>
        <v>21.42857142857142</v>
      </c>
      <c r="H32" s="23">
        <f t="shared" si="10"/>
        <v>-100</v>
      </c>
      <c r="I32" s="23"/>
      <c r="J32" s="23">
        <f>((F32/E32)-1)*100</f>
        <v>-100</v>
      </c>
      <c r="K32" s="7">
        <f t="shared" si="5"/>
        <v>11</v>
      </c>
      <c r="L32" s="7">
        <f t="shared" si="1"/>
        <v>17</v>
      </c>
      <c r="M32" s="7"/>
      <c r="N32" s="7">
        <f t="shared" si="3"/>
        <v>11</v>
      </c>
    </row>
    <row r="33" spans="1:14" ht="12" customHeight="1" x14ac:dyDescent="0.2">
      <c r="A33" s="10" t="s">
        <v>24</v>
      </c>
      <c r="B33" s="4">
        <v>23</v>
      </c>
      <c r="C33" s="4">
        <v>74</v>
      </c>
      <c r="D33" s="4">
        <v>15</v>
      </c>
      <c r="E33" s="4" t="s">
        <v>36</v>
      </c>
      <c r="F33" s="4">
        <v>12</v>
      </c>
      <c r="G33" s="23">
        <f>((C33/B33)-1)*100</f>
        <v>221.73913043478262</v>
      </c>
      <c r="H33" s="23">
        <f t="shared" si="10"/>
        <v>-79.729729729729726</v>
      </c>
      <c r="I33" s="23"/>
      <c r="J33" s="23"/>
      <c r="K33" s="7">
        <f t="shared" si="5"/>
        <v>2</v>
      </c>
      <c r="L33" s="7">
        <f t="shared" si="1"/>
        <v>13</v>
      </c>
      <c r="M33" s="7"/>
      <c r="N33" s="7"/>
    </row>
    <row r="34" spans="1:14" ht="12" customHeight="1" x14ac:dyDescent="0.2">
      <c r="A34" s="8" t="s">
        <v>25</v>
      </c>
      <c r="B34" s="4">
        <v>0</v>
      </c>
      <c r="C34" s="4">
        <v>7</v>
      </c>
      <c r="D34" s="4">
        <v>0</v>
      </c>
      <c r="E34" s="4">
        <v>0</v>
      </c>
      <c r="F34" s="4">
        <v>0</v>
      </c>
      <c r="G34" s="23"/>
      <c r="H34" s="23">
        <f t="shared" si="10"/>
        <v>-100</v>
      </c>
      <c r="I34" s="23"/>
      <c r="J34" s="23"/>
      <c r="K34" s="7"/>
      <c r="L34" s="7">
        <f t="shared" si="1"/>
        <v>17</v>
      </c>
      <c r="M34" s="7"/>
      <c r="N34" s="7"/>
    </row>
    <row r="35" spans="1:14" ht="12" customHeight="1" x14ac:dyDescent="0.2">
      <c r="A35" s="8" t="s">
        <v>33</v>
      </c>
      <c r="B35" s="4">
        <v>9</v>
      </c>
      <c r="C35" s="4">
        <v>10</v>
      </c>
      <c r="D35" s="4">
        <v>0</v>
      </c>
      <c r="E35" s="4">
        <v>0</v>
      </c>
      <c r="F35" s="4">
        <v>0</v>
      </c>
      <c r="G35" s="23">
        <f>((C35/B35)-1)*100</f>
        <v>11.111111111111116</v>
      </c>
      <c r="H35" s="23">
        <f t="shared" si="10"/>
        <v>-100</v>
      </c>
      <c r="I35" s="23"/>
      <c r="J35" s="23"/>
      <c r="K35" s="7">
        <f t="shared" si="5"/>
        <v>12</v>
      </c>
      <c r="L35" s="7">
        <f t="shared" si="1"/>
        <v>17</v>
      </c>
      <c r="M35" s="7"/>
      <c r="N35" s="7"/>
    </row>
    <row r="36" spans="1:14" ht="12" customHeight="1" x14ac:dyDescent="0.2">
      <c r="A36" s="8" t="s">
        <v>26</v>
      </c>
      <c r="B36" s="4">
        <v>179</v>
      </c>
      <c r="C36" s="4">
        <v>88</v>
      </c>
      <c r="D36" s="4">
        <v>0</v>
      </c>
      <c r="E36" s="4">
        <v>100</v>
      </c>
      <c r="F36" s="4">
        <v>28</v>
      </c>
      <c r="G36" s="23">
        <f>((C36/B36)-1)*100</f>
        <v>-50.837988826815646</v>
      </c>
      <c r="H36" s="23">
        <f t="shared" si="10"/>
        <v>-100</v>
      </c>
      <c r="I36" s="23"/>
      <c r="J36" s="23">
        <f>((F36/E36)-1)*100</f>
        <v>-72</v>
      </c>
      <c r="K36" s="7">
        <f t="shared" si="5"/>
        <v>22</v>
      </c>
      <c r="L36" s="7">
        <f t="shared" si="1"/>
        <v>17</v>
      </c>
      <c r="M36" s="7"/>
      <c r="N36" s="7">
        <f t="shared" si="3"/>
        <v>8</v>
      </c>
    </row>
    <row r="37" spans="1:14" ht="12.75" customHeight="1" x14ac:dyDescent="0.2">
      <c r="A37" s="8" t="s">
        <v>27</v>
      </c>
      <c r="B37" s="4">
        <v>7</v>
      </c>
      <c r="C37" s="4">
        <v>12</v>
      </c>
      <c r="D37" s="4">
        <v>32</v>
      </c>
      <c r="E37" s="4">
        <v>7</v>
      </c>
      <c r="F37" s="4">
        <v>70</v>
      </c>
      <c r="G37" s="23">
        <f>((C37/B37)-1)*100</f>
        <v>71.428571428571416</v>
      </c>
      <c r="H37" s="23">
        <f t="shared" si="10"/>
        <v>166.66666666666666</v>
      </c>
      <c r="I37" s="23">
        <f>((E37/D37)-1)*100</f>
        <v>-78.125</v>
      </c>
      <c r="J37" s="23">
        <f>((F37/E37)-1)*100</f>
        <v>900</v>
      </c>
      <c r="K37" s="7">
        <f t="shared" si="5"/>
        <v>8</v>
      </c>
      <c r="L37" s="7">
        <f t="shared" si="1"/>
        <v>3</v>
      </c>
      <c r="M37" s="7">
        <f t="shared" si="2"/>
        <v>11</v>
      </c>
      <c r="N37" s="7">
        <f t="shared" si="3"/>
        <v>2</v>
      </c>
    </row>
    <row r="38" spans="1:14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11" customHeight="1" x14ac:dyDescent="0.2">
      <c r="A39" s="18" t="s">
        <v>34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</sheetData>
  <mergeCells count="7">
    <mergeCell ref="A1:T1"/>
    <mergeCell ref="A2:J2"/>
    <mergeCell ref="A39:N39"/>
    <mergeCell ref="B4:F4"/>
    <mergeCell ref="G4:J4"/>
    <mergeCell ref="K4:N4"/>
    <mergeCell ref="A4:A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2018-07-13T20:15:36Z</dcterms:created>
  <dcterms:modified xsi:type="dcterms:W3CDTF">2019-02-07T23:40:09Z</dcterms:modified>
</cp:coreProperties>
</file>