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20" yWindow="-120" windowWidth="20730" windowHeight="11160"/>
  </bookViews>
  <sheets>
    <sheet name="Tasa" sheetId="3" r:id="rId1"/>
  </sheets>
  <calcPr calcId="144525"/>
</workbook>
</file>

<file path=xl/calcChain.xml><?xml version="1.0" encoding="utf-8"?>
<calcChain xmlns="http://schemas.openxmlformats.org/spreadsheetml/2006/main">
  <c r="AJ19" i="3" l="1"/>
  <c r="AK16" i="3"/>
  <c r="AK20" i="3" l="1"/>
  <c r="BC20" i="3" s="1"/>
  <c r="AK19" i="3"/>
  <c r="AK17" i="3"/>
  <c r="BC17" i="3" s="1"/>
  <c r="AK18" i="3"/>
  <c r="BC18" i="3" s="1"/>
  <c r="AK15" i="3"/>
  <c r="BC15" i="3" s="1"/>
  <c r="AK14" i="3"/>
  <c r="BC14" i="3" s="1"/>
  <c r="AK13" i="3"/>
  <c r="BC13" i="3" s="1"/>
  <c r="AK12" i="3"/>
  <c r="BC12" i="3" s="1"/>
  <c r="AK11" i="3"/>
  <c r="BC11" i="3" s="1"/>
  <c r="AK10" i="3"/>
  <c r="BC10" i="3" s="1"/>
  <c r="AK9" i="3"/>
  <c r="BC9" i="3" s="1"/>
  <c r="AK8" i="3"/>
  <c r="BC8" i="3" s="1"/>
  <c r="AK7" i="3"/>
  <c r="BC19" i="3" s="1"/>
  <c r="AK6" i="3"/>
  <c r="BC16" i="3" s="1"/>
  <c r="BC7" i="3" l="1"/>
  <c r="BC6" i="3"/>
  <c r="AJ20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BB6" i="3" l="1"/>
  <c r="BB8" i="3"/>
  <c r="BB7" i="3"/>
  <c r="BB9" i="3"/>
  <c r="BB11" i="3"/>
  <c r="BB13" i="3"/>
  <c r="BB15" i="3"/>
  <c r="BB17" i="3"/>
  <c r="BB19" i="3"/>
  <c r="BB10" i="3"/>
  <c r="BB12" i="3"/>
  <c r="BB14" i="3"/>
  <c r="BB16" i="3"/>
  <c r="BB18" i="3"/>
  <c r="BB20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BA7" i="3" s="1"/>
  <c r="AI6" i="3"/>
  <c r="BA9" i="3" l="1"/>
  <c r="BA13" i="3"/>
  <c r="BA15" i="3"/>
  <c r="BA6" i="3"/>
  <c r="BA8" i="3"/>
  <c r="BA11" i="3"/>
  <c r="BA17" i="3"/>
  <c r="BA19" i="3"/>
  <c r="BA10" i="3"/>
  <c r="BA12" i="3"/>
  <c r="BA14" i="3"/>
  <c r="BA16" i="3"/>
  <c r="BA18" i="3"/>
  <c r="BA20" i="3"/>
  <c r="AF19" i="3"/>
  <c r="AG19" i="3"/>
  <c r="AH19" i="3"/>
  <c r="AF6" i="3"/>
  <c r="AG6" i="3"/>
  <c r="AH6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20" i="3"/>
  <c r="AG20" i="3"/>
  <c r="AH20" i="3"/>
  <c r="AZ20" i="3" s="1"/>
  <c r="AE19" i="3"/>
  <c r="AX20" i="3" l="1"/>
  <c r="AZ17" i="3"/>
  <c r="AZ18" i="3"/>
  <c r="AX16" i="3"/>
  <c r="AY15" i="3"/>
  <c r="AZ14" i="3"/>
  <c r="AX12" i="3"/>
  <c r="AY11" i="3"/>
  <c r="AZ10" i="3"/>
  <c r="AX8" i="3"/>
  <c r="AZ6" i="3"/>
  <c r="AX6" i="3"/>
  <c r="AX17" i="3"/>
  <c r="AZ15" i="3"/>
  <c r="AX15" i="3"/>
  <c r="AZ13" i="3"/>
  <c r="AX13" i="3"/>
  <c r="AZ11" i="3"/>
  <c r="AX11" i="3"/>
  <c r="AZ9" i="3"/>
  <c r="AX9" i="3"/>
  <c r="AZ7" i="3"/>
  <c r="AX7" i="3"/>
  <c r="AY6" i="3"/>
  <c r="AZ19" i="3"/>
  <c r="AX19" i="3"/>
  <c r="AX18" i="3"/>
  <c r="AY17" i="3"/>
  <c r="AZ16" i="3"/>
  <c r="AX14" i="3"/>
  <c r="AY13" i="3"/>
  <c r="AZ12" i="3"/>
  <c r="AX10" i="3"/>
  <c r="AY9" i="3"/>
  <c r="AZ8" i="3"/>
  <c r="AY7" i="3"/>
  <c r="AY19" i="3"/>
  <c r="AY20" i="3"/>
  <c r="AY18" i="3"/>
  <c r="AY16" i="3"/>
  <c r="AY14" i="3"/>
  <c r="AY12" i="3"/>
  <c r="AY10" i="3"/>
  <c r="AY8" i="3"/>
  <c r="AD19" i="3"/>
  <c r="AC19" i="3"/>
  <c r="AB19" i="3"/>
  <c r="AA19" i="3"/>
  <c r="Z19" i="3"/>
  <c r="Y19" i="3"/>
  <c r="X19" i="3"/>
  <c r="W19" i="3"/>
  <c r="V19" i="3"/>
  <c r="U19" i="3"/>
  <c r="T19" i="3"/>
  <c r="T6" i="3" l="1"/>
  <c r="AE6" i="3" l="1"/>
  <c r="AE20" i="3"/>
  <c r="AE18" i="3"/>
  <c r="AE17" i="3"/>
  <c r="AE16" i="3"/>
  <c r="AE15" i="3"/>
  <c r="AE14" i="3"/>
  <c r="AE13" i="3"/>
  <c r="AE12" i="3"/>
  <c r="AE11" i="3"/>
  <c r="AE10" i="3"/>
  <c r="AE9" i="3"/>
  <c r="AE8" i="3"/>
  <c r="AE7" i="3"/>
  <c r="U6" i="3"/>
  <c r="AW12" i="3" l="1"/>
  <c r="AW11" i="3"/>
  <c r="AW20" i="3"/>
  <c r="AW15" i="3"/>
  <c r="AW7" i="3"/>
  <c r="AW10" i="3"/>
  <c r="AW13" i="3"/>
  <c r="AW17" i="3"/>
  <c r="AW19" i="3"/>
  <c r="AW6" i="3"/>
  <c r="AW9" i="3"/>
  <c r="AW14" i="3"/>
  <c r="AW16" i="3"/>
  <c r="AW18" i="3"/>
  <c r="AW8" i="3"/>
  <c r="AD20" i="3"/>
  <c r="AC20" i="3"/>
  <c r="AB20" i="3"/>
  <c r="AA20" i="3"/>
  <c r="Z20" i="3"/>
  <c r="Y20" i="3"/>
  <c r="X20" i="3"/>
  <c r="W20" i="3"/>
  <c r="V20" i="3"/>
  <c r="U20" i="3"/>
  <c r="T20" i="3"/>
  <c r="AD18" i="3"/>
  <c r="AC18" i="3"/>
  <c r="AB18" i="3"/>
  <c r="AA18" i="3"/>
  <c r="Z18" i="3"/>
  <c r="Y18" i="3"/>
  <c r="X18" i="3"/>
  <c r="W18" i="3"/>
  <c r="V18" i="3"/>
  <c r="U18" i="3"/>
  <c r="T18" i="3"/>
  <c r="AD17" i="3"/>
  <c r="AC17" i="3"/>
  <c r="AB17" i="3"/>
  <c r="AA17" i="3"/>
  <c r="Z17" i="3"/>
  <c r="Y17" i="3"/>
  <c r="X17" i="3"/>
  <c r="W17" i="3"/>
  <c r="V17" i="3"/>
  <c r="U17" i="3"/>
  <c r="T17" i="3"/>
  <c r="AD16" i="3"/>
  <c r="AC16" i="3"/>
  <c r="AB16" i="3"/>
  <c r="AA16" i="3"/>
  <c r="Z16" i="3"/>
  <c r="Y16" i="3"/>
  <c r="X16" i="3"/>
  <c r="W16" i="3"/>
  <c r="V16" i="3"/>
  <c r="U16" i="3"/>
  <c r="T16" i="3"/>
  <c r="AD15" i="3"/>
  <c r="AC15" i="3"/>
  <c r="AB15" i="3"/>
  <c r="AA15" i="3"/>
  <c r="Z15" i="3"/>
  <c r="Y15" i="3"/>
  <c r="X15" i="3"/>
  <c r="W15" i="3"/>
  <c r="V15" i="3"/>
  <c r="U15" i="3"/>
  <c r="T15" i="3"/>
  <c r="AD14" i="3"/>
  <c r="AC14" i="3"/>
  <c r="AB14" i="3"/>
  <c r="AA14" i="3"/>
  <c r="Z14" i="3"/>
  <c r="Y14" i="3"/>
  <c r="X14" i="3"/>
  <c r="W14" i="3"/>
  <c r="V14" i="3"/>
  <c r="U14" i="3"/>
  <c r="T14" i="3"/>
  <c r="AD13" i="3"/>
  <c r="AC13" i="3"/>
  <c r="AB13" i="3"/>
  <c r="AA13" i="3"/>
  <c r="Z13" i="3"/>
  <c r="Y13" i="3"/>
  <c r="X13" i="3"/>
  <c r="W13" i="3"/>
  <c r="V13" i="3"/>
  <c r="U13" i="3"/>
  <c r="T13" i="3"/>
  <c r="AD12" i="3"/>
  <c r="AC12" i="3"/>
  <c r="AB12" i="3"/>
  <c r="AA12" i="3"/>
  <c r="Z12" i="3"/>
  <c r="Y12" i="3"/>
  <c r="X12" i="3"/>
  <c r="W12" i="3"/>
  <c r="V12" i="3"/>
  <c r="U12" i="3"/>
  <c r="T12" i="3"/>
  <c r="AD11" i="3"/>
  <c r="AC11" i="3"/>
  <c r="AB11" i="3"/>
  <c r="AA11" i="3"/>
  <c r="Z11" i="3"/>
  <c r="Y11" i="3"/>
  <c r="X11" i="3"/>
  <c r="W11" i="3"/>
  <c r="V11" i="3"/>
  <c r="U11" i="3"/>
  <c r="T11" i="3"/>
  <c r="AD10" i="3"/>
  <c r="AC10" i="3"/>
  <c r="AB10" i="3"/>
  <c r="AA10" i="3"/>
  <c r="Z10" i="3"/>
  <c r="Y10" i="3"/>
  <c r="X10" i="3"/>
  <c r="W10" i="3"/>
  <c r="V10" i="3"/>
  <c r="U10" i="3"/>
  <c r="T10" i="3"/>
  <c r="AD9" i="3"/>
  <c r="AC9" i="3"/>
  <c r="AB9" i="3"/>
  <c r="AA9" i="3"/>
  <c r="Z9" i="3"/>
  <c r="Y9" i="3"/>
  <c r="X9" i="3"/>
  <c r="W9" i="3"/>
  <c r="V9" i="3"/>
  <c r="U9" i="3"/>
  <c r="T9" i="3"/>
  <c r="AD8" i="3"/>
  <c r="AC8" i="3"/>
  <c r="AB8" i="3"/>
  <c r="AA8" i="3"/>
  <c r="Z8" i="3"/>
  <c r="Y8" i="3"/>
  <c r="X8" i="3"/>
  <c r="W8" i="3"/>
  <c r="V8" i="3"/>
  <c r="U8" i="3"/>
  <c r="T8" i="3"/>
  <c r="AD7" i="3"/>
  <c r="AC7" i="3"/>
  <c r="AB7" i="3"/>
  <c r="AA7" i="3"/>
  <c r="Z7" i="3"/>
  <c r="Y7" i="3"/>
  <c r="X7" i="3"/>
  <c r="W7" i="3"/>
  <c r="V7" i="3"/>
  <c r="U7" i="3"/>
  <c r="T7" i="3"/>
  <c r="AD6" i="3"/>
  <c r="AC6" i="3"/>
  <c r="AB6" i="3"/>
  <c r="AA6" i="3"/>
  <c r="Z6" i="3"/>
  <c r="Y6" i="3"/>
  <c r="X6" i="3"/>
  <c r="W6" i="3"/>
  <c r="V6" i="3"/>
  <c r="AP7" i="3" l="1"/>
  <c r="AT7" i="3"/>
  <c r="AM8" i="3"/>
  <c r="AQ8" i="3"/>
  <c r="AU8" i="3"/>
  <c r="AN9" i="3"/>
  <c r="AR9" i="3"/>
  <c r="AV9" i="3"/>
  <c r="AO14" i="3"/>
  <c r="AO19" i="3"/>
  <c r="AO6" i="3"/>
  <c r="AS6" i="3"/>
  <c r="AS19" i="3"/>
  <c r="AL6" i="3"/>
  <c r="AL19" i="3"/>
  <c r="AL7" i="3"/>
  <c r="AO10" i="3"/>
  <c r="AS10" i="3"/>
  <c r="AP11" i="3"/>
  <c r="AM12" i="3"/>
  <c r="AU12" i="3"/>
  <c r="AR13" i="3"/>
  <c r="AS14" i="3"/>
  <c r="AT15" i="3"/>
  <c r="AU16" i="3"/>
  <c r="AV17" i="3"/>
  <c r="AS18" i="3"/>
  <c r="AT20" i="3"/>
  <c r="AN12" i="3"/>
  <c r="AO13" i="3"/>
  <c r="AP14" i="3"/>
  <c r="AT14" i="3"/>
  <c r="AU15" i="3"/>
  <c r="AN16" i="3"/>
  <c r="AR16" i="3"/>
  <c r="AV16" i="3"/>
  <c r="AO17" i="3"/>
  <c r="AS17" i="3"/>
  <c r="AL18" i="3"/>
  <c r="AP18" i="3"/>
  <c r="AT18" i="3"/>
  <c r="AM20" i="3"/>
  <c r="AQ20" i="3"/>
  <c r="AU20" i="3"/>
  <c r="AL11" i="3"/>
  <c r="AT11" i="3"/>
  <c r="AQ12" i="3"/>
  <c r="AN13" i="3"/>
  <c r="AV13" i="3"/>
  <c r="AL15" i="3"/>
  <c r="AM16" i="3"/>
  <c r="AN17" i="3"/>
  <c r="AP20" i="3"/>
  <c r="AL10" i="3"/>
  <c r="AT10" i="3"/>
  <c r="AU11" i="3"/>
  <c r="AR12" i="3"/>
  <c r="AS13" i="3"/>
  <c r="AM15" i="3"/>
  <c r="AN7" i="3"/>
  <c r="AV7" i="3"/>
  <c r="AS8" i="3"/>
  <c r="AP9" i="3"/>
  <c r="AM10" i="3"/>
  <c r="AU10" i="3"/>
  <c r="AR11" i="3"/>
  <c r="AO12" i="3"/>
  <c r="AL13" i="3"/>
  <c r="AM14" i="3"/>
  <c r="AU14" i="3"/>
  <c r="AN15" i="3"/>
  <c r="AV15" i="3"/>
  <c r="AO16" i="3"/>
  <c r="AS16" i="3"/>
  <c r="AL17" i="3"/>
  <c r="AP17" i="3"/>
  <c r="AT17" i="3"/>
  <c r="AM18" i="3"/>
  <c r="AQ18" i="3"/>
  <c r="AU18" i="3"/>
  <c r="AN20" i="3"/>
  <c r="AR20" i="3"/>
  <c r="AV20" i="3"/>
  <c r="AP15" i="3"/>
  <c r="AQ16" i="3"/>
  <c r="AR17" i="3"/>
  <c r="AO18" i="3"/>
  <c r="AL20" i="3"/>
  <c r="AM6" i="3"/>
  <c r="AP19" i="3"/>
  <c r="AP6" i="3"/>
  <c r="AT19" i="3"/>
  <c r="AT6" i="3"/>
  <c r="AM7" i="3"/>
  <c r="AQ7" i="3"/>
  <c r="AU7" i="3"/>
  <c r="AN8" i="3"/>
  <c r="AR8" i="3"/>
  <c r="AV8" i="3"/>
  <c r="AO9" i="3"/>
  <c r="AS9" i="3"/>
  <c r="AP10" i="3"/>
  <c r="AM11" i="3"/>
  <c r="AQ11" i="3"/>
  <c r="AV12" i="3"/>
  <c r="AL14" i="3"/>
  <c r="AQ15" i="3"/>
  <c r="AQ19" i="3"/>
  <c r="AQ6" i="3"/>
  <c r="AU19" i="3"/>
  <c r="AU6" i="3"/>
  <c r="AR7" i="3"/>
  <c r="AO8" i="3"/>
  <c r="AL9" i="3"/>
  <c r="AT9" i="3"/>
  <c r="AQ10" i="3"/>
  <c r="AN11" i="3"/>
  <c r="AV11" i="3"/>
  <c r="AS12" i="3"/>
  <c r="AP13" i="3"/>
  <c r="AT13" i="3"/>
  <c r="AQ14" i="3"/>
  <c r="AR15" i="3"/>
  <c r="AN19" i="3"/>
  <c r="AN6" i="3"/>
  <c r="AR19" i="3"/>
  <c r="AR6" i="3"/>
  <c r="AV19" i="3"/>
  <c r="AV6" i="3"/>
  <c r="AO7" i="3"/>
  <c r="AS7" i="3"/>
  <c r="AL8" i="3"/>
  <c r="AP8" i="3"/>
  <c r="AT8" i="3"/>
  <c r="AM9" i="3"/>
  <c r="AQ9" i="3"/>
  <c r="AU9" i="3"/>
  <c r="AN10" i="3"/>
  <c r="AR10" i="3"/>
  <c r="AV10" i="3"/>
  <c r="AO11" i="3"/>
  <c r="AS11" i="3"/>
  <c r="AL12" i="3"/>
  <c r="AP12" i="3"/>
  <c r="AT12" i="3"/>
  <c r="AM13" i="3"/>
  <c r="AQ13" i="3"/>
  <c r="AU13" i="3"/>
  <c r="AN14" i="3"/>
  <c r="AR14" i="3"/>
  <c r="AV14" i="3"/>
  <c r="AO15" i="3"/>
  <c r="AS15" i="3"/>
  <c r="AL16" i="3"/>
  <c r="AP16" i="3"/>
  <c r="AT16" i="3"/>
  <c r="AM17" i="3"/>
  <c r="AQ17" i="3"/>
  <c r="AU17" i="3"/>
  <c r="AN18" i="3"/>
  <c r="AR18" i="3"/>
  <c r="AV18" i="3"/>
  <c r="AO20" i="3"/>
  <c r="AS20" i="3"/>
  <c r="AM19" i="3"/>
</calcChain>
</file>

<file path=xl/sharedStrings.xml><?xml version="1.0" encoding="utf-8"?>
<sst xmlns="http://schemas.openxmlformats.org/spreadsheetml/2006/main" count="25" uniqueCount="24">
  <si>
    <t>Fuente: INEGI. Estadística Mensual de la Industria Minerometalúrgica.</t>
  </si>
  <si>
    <t xml:space="preserve">México </t>
  </si>
  <si>
    <t xml:space="preserve">Nayarit </t>
  </si>
  <si>
    <t xml:space="preserve">Oaxaca </t>
  </si>
  <si>
    <t xml:space="preserve">San Luis Potosí </t>
  </si>
  <si>
    <t>Entidad Federativa</t>
  </si>
  <si>
    <t>Volumen de la producción de los principales minerales explotados en el estado - Oro (Kilogramos)</t>
  </si>
  <si>
    <t>Lugar Nacional</t>
  </si>
  <si>
    <t>Tasa de participación del volumen de producción de los principales minerales explotados en el estado, respecto al volumen nacional (Oro)</t>
  </si>
  <si>
    <t xml:space="preserve">Chihuahua </t>
  </si>
  <si>
    <t xml:space="preserve">Durango </t>
  </si>
  <si>
    <t xml:space="preserve">Guanajuato </t>
  </si>
  <si>
    <t xml:space="preserve">Sonora </t>
  </si>
  <si>
    <t xml:space="preserve"> </t>
  </si>
  <si>
    <t xml:space="preserve">Baja California </t>
  </si>
  <si>
    <t xml:space="preserve">Guerrero </t>
  </si>
  <si>
    <t xml:space="preserve">Hidalgo </t>
  </si>
  <si>
    <t xml:space="preserve">Querétaro </t>
  </si>
  <si>
    <t>Sinaloa</t>
  </si>
  <si>
    <t>Zacatecas</t>
  </si>
  <si>
    <t xml:space="preserve">Otras entidades federativas </t>
  </si>
  <si>
    <t xml:space="preserve">Total nacional </t>
  </si>
  <si>
    <t xml:space="preserve">  </t>
  </si>
  <si>
    <t>Notas: En "Otras entidades federativas" incluye la producción de oro de los estados de Aguascalientes, Coahuila de Zaragoza, Jalisco y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</si>
</sst>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vertical="center"/>
    </xf>
    <xf numFmtId="10" fontId="4" fillId="2" borderId="0" xfId="2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1" applyFont="1" applyFill="1" applyAlignment="1">
      <alignment vertical="center" wrapText="1"/>
    </xf>
    <xf numFmtId="10" fontId="4" fillId="2" borderId="0" xfId="2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6" fillId="4" borderId="0" xfId="1" applyFont="1" applyFill="1" applyAlignment="1">
      <alignment vertical="center"/>
    </xf>
    <xf numFmtId="10" fontId="6" fillId="4" borderId="0" xfId="2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65" fontId="4" fillId="2" borderId="0" xfId="1" applyNumberFormat="1" applyFont="1" applyFill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166" fontId="4" fillId="2" borderId="0" xfId="1" applyNumberFormat="1" applyFont="1" applyFill="1" applyAlignment="1">
      <alignment vertical="center"/>
    </xf>
    <xf numFmtId="166" fontId="6" fillId="4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horizontal="right" vertical="center"/>
    </xf>
    <xf numFmtId="166" fontId="6" fillId="2" borderId="0" xfId="1" applyNumberFormat="1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618837</xdr:colOff>
      <xdr:row>0</xdr:row>
      <xdr:rowOff>438075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tabSelected="1" workbookViewId="0">
      <pane xSplit="1" topLeftCell="B1" activePane="topRight" state="frozen"/>
      <selection pane="topRight" activeCell="BB11" sqref="BB11"/>
    </sheetView>
  </sheetViews>
  <sheetFormatPr baseColWidth="10" defaultRowHeight="14.1" customHeight="1" x14ac:dyDescent="0.2"/>
  <cols>
    <col min="1" max="1" width="23.85546875" style="2" customWidth="1"/>
    <col min="2" max="16384" width="11.42578125" style="2"/>
  </cols>
  <sheetData>
    <row r="1" spans="1:55" ht="39.950000000000003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5" ht="14.1" customHeight="1" x14ac:dyDescent="0.2">
      <c r="A2" s="1" t="s">
        <v>8</v>
      </c>
      <c r="AE2" s="2" t="s">
        <v>13</v>
      </c>
    </row>
    <row r="4" spans="1:55" s="3" customFormat="1" ht="14.1" customHeight="1" x14ac:dyDescent="0.2">
      <c r="A4" s="23" t="s">
        <v>5</v>
      </c>
      <c r="B4" s="25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8" t="s">
        <v>8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5" t="s">
        <v>7</v>
      </c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s="3" customFormat="1" ht="14.1" customHeight="1" x14ac:dyDescent="0.2">
      <c r="A5" s="23"/>
      <c r="B5" s="11">
        <v>2006</v>
      </c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2">
        <v>2017</v>
      </c>
      <c r="N5" s="12">
        <v>2018</v>
      </c>
      <c r="O5" s="12">
        <v>2019</v>
      </c>
      <c r="P5" s="12">
        <v>2020</v>
      </c>
      <c r="Q5" s="13">
        <v>2021</v>
      </c>
      <c r="R5" s="18">
        <v>2022</v>
      </c>
      <c r="S5" s="18"/>
      <c r="T5" s="11">
        <v>2006</v>
      </c>
      <c r="U5" s="10">
        <v>2007</v>
      </c>
      <c r="V5" s="10">
        <v>2008</v>
      </c>
      <c r="W5" s="10">
        <v>2009</v>
      </c>
      <c r="X5" s="10">
        <v>2010</v>
      </c>
      <c r="Y5" s="10">
        <v>2011</v>
      </c>
      <c r="Z5" s="10">
        <v>2012</v>
      </c>
      <c r="AA5" s="10">
        <v>2013</v>
      </c>
      <c r="AB5" s="10">
        <v>2014</v>
      </c>
      <c r="AC5" s="10">
        <v>2015</v>
      </c>
      <c r="AD5" s="10">
        <v>2016</v>
      </c>
      <c r="AE5" s="12">
        <v>2017</v>
      </c>
      <c r="AF5" s="12">
        <v>2018</v>
      </c>
      <c r="AG5" s="12">
        <v>2019</v>
      </c>
      <c r="AH5" s="12">
        <v>2020</v>
      </c>
      <c r="AI5" s="13">
        <v>2021</v>
      </c>
      <c r="AJ5" s="18">
        <v>2022</v>
      </c>
      <c r="AK5" s="18">
        <v>2023</v>
      </c>
      <c r="AL5" s="11">
        <v>2006</v>
      </c>
      <c r="AM5" s="10">
        <v>2007</v>
      </c>
      <c r="AN5" s="10">
        <v>2008</v>
      </c>
      <c r="AO5" s="10">
        <v>2009</v>
      </c>
      <c r="AP5" s="10">
        <v>2010</v>
      </c>
      <c r="AQ5" s="10">
        <v>2011</v>
      </c>
      <c r="AR5" s="10">
        <v>2012</v>
      </c>
      <c r="AS5" s="10">
        <v>2013</v>
      </c>
      <c r="AT5" s="10">
        <v>2014</v>
      </c>
      <c r="AU5" s="10">
        <v>2015</v>
      </c>
      <c r="AV5" s="10">
        <v>2016</v>
      </c>
      <c r="AW5" s="12">
        <v>2017</v>
      </c>
      <c r="AX5" s="12">
        <v>2018</v>
      </c>
      <c r="AY5" s="12">
        <v>2019</v>
      </c>
      <c r="AZ5" s="13">
        <v>2020</v>
      </c>
      <c r="BA5" s="18">
        <v>2021</v>
      </c>
      <c r="BB5" s="18">
        <v>2022</v>
      </c>
      <c r="BC5" s="18">
        <v>2023</v>
      </c>
    </row>
    <row r="6" spans="1:55" ht="14.1" customHeight="1" x14ac:dyDescent="0.2">
      <c r="A6" s="4" t="s">
        <v>14</v>
      </c>
      <c r="B6" s="19">
        <v>0</v>
      </c>
      <c r="C6" s="19">
        <v>0</v>
      </c>
      <c r="D6" s="19">
        <v>0</v>
      </c>
      <c r="E6" s="19">
        <v>0</v>
      </c>
      <c r="F6" s="19">
        <v>357.99999999999994</v>
      </c>
      <c r="G6" s="19">
        <v>645.80000000000007</v>
      </c>
      <c r="H6" s="19">
        <v>247.7</v>
      </c>
      <c r="I6" s="19">
        <v>1452</v>
      </c>
      <c r="J6" s="19">
        <v>1941.5</v>
      </c>
      <c r="K6" s="19">
        <v>2776.6000000000004</v>
      </c>
      <c r="L6" s="19">
        <v>2997.2999999999997</v>
      </c>
      <c r="M6" s="19">
        <v>2414.8000000000002</v>
      </c>
      <c r="N6" s="19">
        <v>1452.8</v>
      </c>
      <c r="O6" s="19">
        <v>945.8</v>
      </c>
      <c r="P6" s="19">
        <v>714.00000000000011</v>
      </c>
      <c r="Q6" s="19">
        <v>521.80000000000007</v>
      </c>
      <c r="R6" s="19">
        <v>553</v>
      </c>
      <c r="S6" s="19">
        <v>552.50000000000011</v>
      </c>
      <c r="T6" s="5">
        <f>B6/B$21</f>
        <v>0</v>
      </c>
      <c r="U6" s="5">
        <f>C6/C$21</f>
        <v>0</v>
      </c>
      <c r="V6" s="5">
        <f t="shared" ref="V6:V20" si="0">D6/D$21</f>
        <v>0</v>
      </c>
      <c r="W6" s="5">
        <f t="shared" ref="W6:W20" si="1">E6/E$21</f>
        <v>0</v>
      </c>
      <c r="X6" s="5">
        <f t="shared" ref="X6:X20" si="2">F6/F$21</f>
        <v>4.510207809714584E-3</v>
      </c>
      <c r="Y6" s="5">
        <f t="shared" ref="Y6:Y20" si="3">G6/G$21</f>
        <v>7.2849183689814535E-3</v>
      </c>
      <c r="Z6" s="5">
        <f t="shared" ref="Z6:Z20" si="4">H6/H$21</f>
        <v>2.4094955720533533E-3</v>
      </c>
      <c r="AA6" s="5">
        <f t="shared" ref="AA6:AA20" si="5">I6/I$21</f>
        <v>1.212288193966111E-2</v>
      </c>
      <c r="AB6" s="5">
        <f t="shared" ref="AB6:AB20" si="6">J6/J$21</f>
        <v>1.6441072958901973E-2</v>
      </c>
      <c r="AC6" s="5">
        <f t="shared" ref="AC6:AC20" si="7">K6/K$21</f>
        <v>1.9655563955974256E-2</v>
      </c>
      <c r="AD6" s="5">
        <f t="shared" ref="AD6:AD20" si="8">L6/L$21</f>
        <v>2.2601754269547011E-2</v>
      </c>
      <c r="AE6" s="5">
        <f t="shared" ref="AE6:AE20" si="9">M6/M$21</f>
        <v>1.9041115657351386E-2</v>
      </c>
      <c r="AF6" s="5">
        <f t="shared" ref="AF6:AF18" si="10">N6/N$21</f>
        <v>1.2274531108349265E-2</v>
      </c>
      <c r="AG6" s="5">
        <f t="shared" ref="AG6:AG18" si="11">O6/O$21</f>
        <v>8.6782823644052775E-3</v>
      </c>
      <c r="AH6" s="5">
        <f t="shared" ref="AH6:AH18" si="12">P6/P$21</f>
        <v>6.4696709257156745E-3</v>
      </c>
      <c r="AI6" s="5">
        <f>Q6/Q$21</f>
        <v>4.1818838994264144E-3</v>
      </c>
      <c r="AJ6" s="5">
        <f>R6/R$21</f>
        <v>3.7238480481447092E-3</v>
      </c>
      <c r="AK6" s="5">
        <f>S6/S$21</f>
        <v>4.108643693956986E-3</v>
      </c>
      <c r="AL6" s="6">
        <f>_xlfn.RANK.EQ(T6,T$6:T$20,0)</f>
        <v>14</v>
      </c>
      <c r="AM6" s="6">
        <f t="shared" ref="AM6:AM20" si="13">_xlfn.RANK.EQ(U6,U$6:U$20,0)</f>
        <v>15</v>
      </c>
      <c r="AN6" s="6">
        <f t="shared" ref="AN6:AN20" si="14">_xlfn.RANK.EQ(V6,V$6:V$20,0)</f>
        <v>14</v>
      </c>
      <c r="AO6" s="6">
        <f t="shared" ref="AO6:AO20" si="15">_xlfn.RANK.EQ(W6,W$6:W$20,0)</f>
        <v>14</v>
      </c>
      <c r="AP6" s="6">
        <f t="shared" ref="AP6:AP20" si="16">_xlfn.RANK.EQ(X6,X$6:X$20,0)</f>
        <v>11</v>
      </c>
      <c r="AQ6" s="6">
        <f t="shared" ref="AQ6:AQ20" si="17">_xlfn.RANK.EQ(Y6,Y$6:Y$20,0)</f>
        <v>9</v>
      </c>
      <c r="AR6" s="6">
        <f t="shared" ref="AR6:AR20" si="18">_xlfn.RANK.EQ(Z6,Z$6:Z$20,0)</f>
        <v>13</v>
      </c>
      <c r="AS6" s="6">
        <f t="shared" ref="AS6:AS20" si="19">_xlfn.RANK.EQ(AA6,AA$6:AA$20,0)</f>
        <v>10</v>
      </c>
      <c r="AT6" s="6">
        <f t="shared" ref="AT6:AT20" si="20">_xlfn.RANK.EQ(AB6,AB$6:AB$20,0)</f>
        <v>8</v>
      </c>
      <c r="AU6" s="6">
        <f t="shared" ref="AU6:AU20" si="21">_xlfn.RANK.EQ(AC6,AC$6:AC$20,0)</f>
        <v>8</v>
      </c>
      <c r="AV6" s="6">
        <f t="shared" ref="AV6:AV20" si="22">_xlfn.RANK.EQ(AD6,AD$6:AD$20,0)</f>
        <v>8</v>
      </c>
      <c r="AW6" s="6">
        <f t="shared" ref="AW6:AW20" si="23">_xlfn.RANK.EQ(AE6,AE$6:AE$20,0)</f>
        <v>8</v>
      </c>
      <c r="AX6" s="6">
        <f t="shared" ref="AX6:AX20" si="24">_xlfn.RANK.EQ(AF6,AF$6:AF$20,0)</f>
        <v>9</v>
      </c>
      <c r="AY6" s="6">
        <f t="shared" ref="AY6:AY20" si="25">_xlfn.RANK.EQ(AG6,AG$6:AG$20,0)</f>
        <v>11</v>
      </c>
      <c r="AZ6" s="6">
        <f t="shared" ref="AZ6:BC20" si="26">_xlfn.RANK.EQ(AH6,AH$6:AH$20,0)</f>
        <v>10</v>
      </c>
      <c r="BA6" s="6">
        <f t="shared" si="26"/>
        <v>11</v>
      </c>
      <c r="BB6" s="6">
        <f t="shared" si="26"/>
        <v>11</v>
      </c>
      <c r="BC6" s="6">
        <f t="shared" si="26"/>
        <v>11</v>
      </c>
    </row>
    <row r="7" spans="1:55" ht="14.1" customHeight="1" x14ac:dyDescent="0.2">
      <c r="A7" s="4" t="s">
        <v>9</v>
      </c>
      <c r="B7" s="19">
        <v>11573</v>
      </c>
      <c r="C7" s="19">
        <v>12891.3</v>
      </c>
      <c r="D7" s="19">
        <v>13140.6</v>
      </c>
      <c r="E7" s="19">
        <v>15221.800000000001</v>
      </c>
      <c r="F7" s="19">
        <v>18256.600000000002</v>
      </c>
      <c r="G7" s="19">
        <v>15262.299999999997</v>
      </c>
      <c r="H7" s="19">
        <v>19715.599999999999</v>
      </c>
      <c r="I7" s="19">
        <v>20636</v>
      </c>
      <c r="J7" s="19">
        <v>19871</v>
      </c>
      <c r="K7" s="19">
        <v>15297.8</v>
      </c>
      <c r="L7" s="19">
        <v>18073.899999999998</v>
      </c>
      <c r="M7" s="19">
        <v>20882.100000000002</v>
      </c>
      <c r="N7" s="19">
        <v>21839.3</v>
      </c>
      <c r="O7" s="19">
        <v>18753</v>
      </c>
      <c r="P7" s="19">
        <v>17727.7</v>
      </c>
      <c r="Q7" s="19">
        <v>17512</v>
      </c>
      <c r="R7" s="19">
        <v>16293.9</v>
      </c>
      <c r="S7" s="19">
        <v>16111.8</v>
      </c>
      <c r="T7" s="5">
        <f t="shared" ref="T7:T20" si="27">B7/B$21</f>
        <v>0.29703834317643407</v>
      </c>
      <c r="U7" s="5">
        <f t="shared" ref="U7:U20" si="28">C7/C$21</f>
        <v>0.29492793411118728</v>
      </c>
      <c r="V7" s="5">
        <f t="shared" si="0"/>
        <v>0.2585836403135921</v>
      </c>
      <c r="W7" s="5">
        <f t="shared" si="1"/>
        <v>0.24378634541497238</v>
      </c>
      <c r="X7" s="5">
        <f t="shared" si="2"/>
        <v>0.23000296061127176</v>
      </c>
      <c r="Y7" s="5">
        <f t="shared" si="3"/>
        <v>0.17216570087164076</v>
      </c>
      <c r="Z7" s="5">
        <f t="shared" si="4"/>
        <v>0.19178300726836936</v>
      </c>
      <c r="AA7" s="5">
        <f t="shared" si="5"/>
        <v>0.17229186756669879</v>
      </c>
      <c r="AB7" s="5">
        <f t="shared" si="6"/>
        <v>0.16827224350571265</v>
      </c>
      <c r="AC7" s="5">
        <f t="shared" si="7"/>
        <v>0.10829319537769319</v>
      </c>
      <c r="AD7" s="5">
        <f t="shared" si="8"/>
        <v>0.13628994311292353</v>
      </c>
      <c r="AE7" s="5">
        <f t="shared" si="9"/>
        <v>0.16465897021218212</v>
      </c>
      <c r="AF7" s="5">
        <f t="shared" si="10"/>
        <v>0.18451759859207881</v>
      </c>
      <c r="AG7" s="5">
        <f t="shared" si="11"/>
        <v>0.17207002450802725</v>
      </c>
      <c r="AH7" s="5">
        <f t="shared" si="12"/>
        <v>0.16063359281485962</v>
      </c>
      <c r="AI7" s="5">
        <f>Q7/Q$21</f>
        <v>0.14034716528699762</v>
      </c>
      <c r="AJ7" s="5">
        <f>R7/R$21</f>
        <v>0.10972153293248657</v>
      </c>
      <c r="AK7" s="5">
        <f>S7/S$21</f>
        <v>0.1198147429290428</v>
      </c>
      <c r="AL7" s="6">
        <f t="shared" ref="AL7:AL20" si="29">_xlfn.RANK.EQ(T7,T$6:T$20,0)</f>
        <v>1</v>
      </c>
      <c r="AM7" s="6">
        <f t="shared" si="13"/>
        <v>1</v>
      </c>
      <c r="AN7" s="6">
        <f t="shared" si="14"/>
        <v>2</v>
      </c>
      <c r="AO7" s="6">
        <f t="shared" si="15"/>
        <v>2</v>
      </c>
      <c r="AP7" s="6">
        <f t="shared" si="16"/>
        <v>2</v>
      </c>
      <c r="AQ7" s="6">
        <f t="shared" si="17"/>
        <v>3</v>
      </c>
      <c r="AR7" s="6">
        <f t="shared" si="18"/>
        <v>3</v>
      </c>
      <c r="AS7" s="6">
        <f t="shared" si="19"/>
        <v>2</v>
      </c>
      <c r="AT7" s="6">
        <f t="shared" si="20"/>
        <v>3</v>
      </c>
      <c r="AU7" s="6">
        <f t="shared" si="21"/>
        <v>3</v>
      </c>
      <c r="AV7" s="6">
        <f t="shared" si="22"/>
        <v>3</v>
      </c>
      <c r="AW7" s="6">
        <f t="shared" si="23"/>
        <v>3</v>
      </c>
      <c r="AX7" s="6">
        <f t="shared" si="24"/>
        <v>2</v>
      </c>
      <c r="AY7" s="6">
        <f t="shared" si="25"/>
        <v>3</v>
      </c>
      <c r="AZ7" s="6">
        <f t="shared" si="26"/>
        <v>3</v>
      </c>
      <c r="BA7" s="6">
        <f t="shared" si="26"/>
        <v>5</v>
      </c>
      <c r="BB7" s="6">
        <f t="shared" si="26"/>
        <v>5</v>
      </c>
      <c r="BC7" s="6">
        <f t="shared" si="26"/>
        <v>4</v>
      </c>
    </row>
    <row r="8" spans="1:55" ht="14.1" customHeight="1" x14ac:dyDescent="0.2">
      <c r="A8" s="4" t="s">
        <v>10</v>
      </c>
      <c r="B8" s="19">
        <v>10599.500000000002</v>
      </c>
      <c r="C8" s="19">
        <v>9411.5</v>
      </c>
      <c r="D8" s="19">
        <v>7617.1</v>
      </c>
      <c r="E8" s="19">
        <v>8148.8</v>
      </c>
      <c r="F8" s="19">
        <v>7518.9999999999991</v>
      </c>
      <c r="G8" s="19">
        <v>7992.2000000000007</v>
      </c>
      <c r="H8" s="19">
        <v>9480.1000000000022</v>
      </c>
      <c r="I8" s="19">
        <v>15944.2</v>
      </c>
      <c r="J8" s="19">
        <v>13250.500000000004</v>
      </c>
      <c r="K8" s="19">
        <v>12338.900000000001</v>
      </c>
      <c r="L8" s="19">
        <v>12269.2</v>
      </c>
      <c r="M8" s="19">
        <v>11712.9</v>
      </c>
      <c r="N8" s="19">
        <v>11474.9</v>
      </c>
      <c r="O8" s="19">
        <v>12670.2</v>
      </c>
      <c r="P8" s="19">
        <v>15202.300000000003</v>
      </c>
      <c r="Q8" s="19">
        <v>19162.100000000002</v>
      </c>
      <c r="R8" s="19">
        <v>20079.599999999999</v>
      </c>
      <c r="S8" s="19">
        <v>18748.099999999999</v>
      </c>
      <c r="T8" s="5">
        <f t="shared" si="27"/>
        <v>0.2720520105848625</v>
      </c>
      <c r="U8" s="5">
        <f t="shared" si="28"/>
        <v>0.21531686113017612</v>
      </c>
      <c r="V8" s="5">
        <f t="shared" si="0"/>
        <v>0.14989098265167972</v>
      </c>
      <c r="W8" s="5">
        <f t="shared" si="1"/>
        <v>0.13050796696300876</v>
      </c>
      <c r="X8" s="5">
        <f t="shared" si="2"/>
        <v>9.4726962349843458E-2</v>
      </c>
      <c r="Y8" s="5">
        <f t="shared" si="3"/>
        <v>9.0155659009869271E-2</v>
      </c>
      <c r="Z8" s="5">
        <f t="shared" si="4"/>
        <v>9.2217436304493347E-2</v>
      </c>
      <c r="AA8" s="5">
        <f t="shared" si="5"/>
        <v>0.1331195965718627</v>
      </c>
      <c r="AB8" s="5">
        <f t="shared" si="6"/>
        <v>0.11220831173934105</v>
      </c>
      <c r="AC8" s="5">
        <f t="shared" si="7"/>
        <v>8.7347128897345944E-2</v>
      </c>
      <c r="AD8" s="5">
        <f t="shared" si="8"/>
        <v>9.251841440093625E-2</v>
      </c>
      <c r="AE8" s="5">
        <f t="shared" si="9"/>
        <v>9.2358242331866416E-2</v>
      </c>
      <c r="AF8" s="5">
        <f t="shared" si="10"/>
        <v>9.6950039245041975E-2</v>
      </c>
      <c r="AG8" s="5">
        <f t="shared" si="11"/>
        <v>0.11625668557146095</v>
      </c>
      <c r="AH8" s="5">
        <f t="shared" si="12"/>
        <v>0.13775052985155098</v>
      </c>
      <c r="AI8" s="5">
        <f>Q8/Q$21</f>
        <v>0.15357163179225544</v>
      </c>
      <c r="AJ8" s="5">
        <f>R8/R$21</f>
        <v>0.13521406739154881</v>
      </c>
      <c r="AK8" s="5">
        <f>S8/S$21</f>
        <v>0.13941948025099538</v>
      </c>
      <c r="AL8" s="6">
        <f t="shared" si="29"/>
        <v>2</v>
      </c>
      <c r="AM8" s="6">
        <f t="shared" si="13"/>
        <v>3</v>
      </c>
      <c r="AN8" s="6">
        <f t="shared" si="14"/>
        <v>3</v>
      </c>
      <c r="AO8" s="6">
        <f t="shared" si="15"/>
        <v>3</v>
      </c>
      <c r="AP8" s="6">
        <f t="shared" si="16"/>
        <v>5</v>
      </c>
      <c r="AQ8" s="6">
        <f t="shared" si="17"/>
        <v>5</v>
      </c>
      <c r="AR8" s="6">
        <f t="shared" si="18"/>
        <v>5</v>
      </c>
      <c r="AS8" s="6">
        <f t="shared" si="19"/>
        <v>4</v>
      </c>
      <c r="AT8" s="6">
        <f t="shared" si="20"/>
        <v>4</v>
      </c>
      <c r="AU8" s="6">
        <f t="shared" si="21"/>
        <v>4</v>
      </c>
      <c r="AV8" s="6">
        <f t="shared" si="22"/>
        <v>5</v>
      </c>
      <c r="AW8" s="6">
        <f t="shared" si="23"/>
        <v>5</v>
      </c>
      <c r="AX8" s="6">
        <f t="shared" si="24"/>
        <v>5</v>
      </c>
      <c r="AY8" s="6">
        <f t="shared" si="25"/>
        <v>4</v>
      </c>
      <c r="AZ8" s="6">
        <f t="shared" si="26"/>
        <v>5</v>
      </c>
      <c r="BA8" s="6">
        <f t="shared" si="26"/>
        <v>4</v>
      </c>
      <c r="BB8" s="6">
        <f t="shared" si="26"/>
        <v>4</v>
      </c>
      <c r="BC8" s="6">
        <f t="shared" si="26"/>
        <v>3</v>
      </c>
    </row>
    <row r="9" spans="1:55" ht="14.1" customHeight="1" x14ac:dyDescent="0.2">
      <c r="A9" s="4" t="s">
        <v>11</v>
      </c>
      <c r="B9" s="19">
        <v>1607.7</v>
      </c>
      <c r="C9" s="19">
        <v>1280.4999999999998</v>
      </c>
      <c r="D9" s="19">
        <v>1450.3</v>
      </c>
      <c r="E9" s="19">
        <v>1152.5999999999999</v>
      </c>
      <c r="F9" s="19">
        <v>678</v>
      </c>
      <c r="G9" s="19">
        <v>555.1</v>
      </c>
      <c r="H9" s="19">
        <v>1193.1999999999998</v>
      </c>
      <c r="I9" s="19">
        <v>2885.7</v>
      </c>
      <c r="J9" s="19">
        <v>2290.7000000000003</v>
      </c>
      <c r="K9" s="19">
        <v>2367.2999999999997</v>
      </c>
      <c r="L9" s="19">
        <v>2374.2000000000003</v>
      </c>
      <c r="M9" s="19">
        <v>2145.4</v>
      </c>
      <c r="N9" s="19">
        <v>2109.3000000000002</v>
      </c>
      <c r="O9" s="19">
        <v>1161.3999999999999</v>
      </c>
      <c r="P9" s="19">
        <v>1110.8000000000002</v>
      </c>
      <c r="Q9" s="19">
        <v>1521.4999999999998</v>
      </c>
      <c r="R9" s="19">
        <v>1521.8999999999999</v>
      </c>
      <c r="S9" s="19">
        <v>1518.9</v>
      </c>
      <c r="T9" s="5">
        <f t="shared" si="27"/>
        <v>4.1264023531042346E-2</v>
      </c>
      <c r="U9" s="5">
        <f t="shared" si="28"/>
        <v>2.9295355753832065E-2</v>
      </c>
      <c r="V9" s="5">
        <f t="shared" si="0"/>
        <v>2.8539324958282167E-2</v>
      </c>
      <c r="W9" s="5">
        <f t="shared" si="1"/>
        <v>1.8459587021593841E-2</v>
      </c>
      <c r="X9" s="5">
        <f t="shared" si="2"/>
        <v>8.5416784776158883E-3</v>
      </c>
      <c r="Y9" s="5">
        <f t="shared" si="3"/>
        <v>6.2617810260477006E-3</v>
      </c>
      <c r="Z9" s="5">
        <f t="shared" si="4"/>
        <v>1.1606823240105212E-2</v>
      </c>
      <c r="AA9" s="5">
        <f t="shared" si="5"/>
        <v>2.4092975491239711E-2</v>
      </c>
      <c r="AB9" s="5">
        <f t="shared" si="6"/>
        <v>1.93981796687905E-2</v>
      </c>
      <c r="AC9" s="5">
        <f t="shared" si="7"/>
        <v>1.6758127405091781E-2</v>
      </c>
      <c r="AD9" s="5">
        <f t="shared" si="8"/>
        <v>1.7903141155959874E-2</v>
      </c>
      <c r="AE9" s="5">
        <f t="shared" si="9"/>
        <v>1.69168500626477E-2</v>
      </c>
      <c r="AF9" s="5">
        <f t="shared" si="10"/>
        <v>1.7821220034995255E-2</v>
      </c>
      <c r="AG9" s="5">
        <f t="shared" si="11"/>
        <v>1.0656541698054862E-2</v>
      </c>
      <c r="AH9" s="5">
        <f t="shared" si="12"/>
        <v>1.0065140706281473E-2</v>
      </c>
      <c r="AI9" s="5">
        <f>Q9/Q$21</f>
        <v>1.2193822063965671E-2</v>
      </c>
      <c r="AJ9" s="5">
        <f>R9/R$21</f>
        <v>1.0248326120201505E-2</v>
      </c>
      <c r="AK9" s="5">
        <f>S9/S$21</f>
        <v>1.1295237840273782E-2</v>
      </c>
      <c r="AL9" s="6">
        <f t="shared" si="29"/>
        <v>4</v>
      </c>
      <c r="AM9" s="6">
        <f t="shared" si="13"/>
        <v>7</v>
      </c>
      <c r="AN9" s="6">
        <f t="shared" si="14"/>
        <v>7</v>
      </c>
      <c r="AO9" s="6">
        <f t="shared" si="15"/>
        <v>7</v>
      </c>
      <c r="AP9" s="6">
        <f t="shared" si="16"/>
        <v>8</v>
      </c>
      <c r="AQ9" s="6">
        <f t="shared" si="17"/>
        <v>10</v>
      </c>
      <c r="AR9" s="6">
        <f t="shared" si="18"/>
        <v>8</v>
      </c>
      <c r="AS9" s="6">
        <f t="shared" si="19"/>
        <v>7</v>
      </c>
      <c r="AT9" s="6">
        <f t="shared" si="20"/>
        <v>7</v>
      </c>
      <c r="AU9" s="6">
        <f t="shared" si="21"/>
        <v>9</v>
      </c>
      <c r="AV9" s="6">
        <f t="shared" si="22"/>
        <v>9</v>
      </c>
      <c r="AW9" s="6">
        <f t="shared" si="23"/>
        <v>9</v>
      </c>
      <c r="AX9" s="6">
        <f t="shared" si="24"/>
        <v>8</v>
      </c>
      <c r="AY9" s="6">
        <f t="shared" si="25"/>
        <v>8</v>
      </c>
      <c r="AZ9" s="6">
        <f t="shared" si="26"/>
        <v>8</v>
      </c>
      <c r="BA9" s="6">
        <f t="shared" si="26"/>
        <v>7</v>
      </c>
      <c r="BB9" s="6">
        <f t="shared" si="26"/>
        <v>7</v>
      </c>
      <c r="BC9" s="6">
        <f t="shared" si="26"/>
        <v>6</v>
      </c>
    </row>
    <row r="10" spans="1:55" ht="14.1" customHeight="1" x14ac:dyDescent="0.2">
      <c r="A10" s="4" t="s">
        <v>15</v>
      </c>
      <c r="B10" s="19">
        <v>901.80000000000007</v>
      </c>
      <c r="C10" s="19">
        <v>2741.9</v>
      </c>
      <c r="D10" s="19">
        <v>6675.7000000000007</v>
      </c>
      <c r="E10" s="19">
        <v>8036.1</v>
      </c>
      <c r="F10" s="19">
        <v>10219.799999999999</v>
      </c>
      <c r="G10" s="19">
        <v>11380.8</v>
      </c>
      <c r="H10" s="19">
        <v>11186.8</v>
      </c>
      <c r="I10" s="19">
        <v>11136.1</v>
      </c>
      <c r="J10" s="19">
        <v>8550.9</v>
      </c>
      <c r="K10" s="19">
        <v>8972.9</v>
      </c>
      <c r="L10" s="19">
        <v>15214.900000000001</v>
      </c>
      <c r="M10" s="19">
        <v>15143.199999999999</v>
      </c>
      <c r="N10" s="19">
        <v>17085.399999999998</v>
      </c>
      <c r="O10" s="19">
        <v>20393.5</v>
      </c>
      <c r="P10" s="19">
        <v>15221</v>
      </c>
      <c r="Q10" s="19">
        <v>19539.5</v>
      </c>
      <c r="R10" s="19">
        <v>20557.400000000001</v>
      </c>
      <c r="S10" s="19">
        <v>20362.900000000001</v>
      </c>
      <c r="T10" s="5">
        <f t="shared" si="27"/>
        <v>2.3146044921499031E-2</v>
      </c>
      <c r="U10" s="5">
        <f t="shared" si="28"/>
        <v>6.2729352550903672E-2</v>
      </c>
      <c r="V10" s="5">
        <f t="shared" si="0"/>
        <v>0.13136590472592172</v>
      </c>
      <c r="W10" s="5">
        <f t="shared" si="1"/>
        <v>0.12870300821120101</v>
      </c>
      <c r="X10" s="5">
        <f t="shared" si="2"/>
        <v>0.12875257478693047</v>
      </c>
      <c r="Y10" s="5">
        <f t="shared" si="3"/>
        <v>0.12838061160375366</v>
      </c>
      <c r="Z10" s="5">
        <f t="shared" si="4"/>
        <v>0.10881931798726868</v>
      </c>
      <c r="AA10" s="5">
        <f t="shared" si="5"/>
        <v>9.2976326148939442E-2</v>
      </c>
      <c r="AB10" s="5">
        <f t="shared" si="6"/>
        <v>7.2411007347038314E-2</v>
      </c>
      <c r="AC10" s="5">
        <f t="shared" si="7"/>
        <v>6.3519199676064744E-2</v>
      </c>
      <c r="AD10" s="5">
        <f t="shared" si="8"/>
        <v>0.11473106830671968</v>
      </c>
      <c r="AE10" s="5">
        <f t="shared" si="9"/>
        <v>0.1194067511273826</v>
      </c>
      <c r="AF10" s="5">
        <f t="shared" si="10"/>
        <v>0.14435247370497695</v>
      </c>
      <c r="AG10" s="5">
        <f t="shared" si="11"/>
        <v>0.18712259610752699</v>
      </c>
      <c r="AH10" s="5">
        <f t="shared" si="12"/>
        <v>0.13791997361389113</v>
      </c>
      <c r="AI10" s="5">
        <f>Q10/Q$21</f>
        <v>0.15659624463940669</v>
      </c>
      <c r="AJ10" s="5">
        <f>R10/R$21</f>
        <v>0.13843152597636538</v>
      </c>
      <c r="AK10" s="5">
        <f>S10/S$21</f>
        <v>0.15142787452611167</v>
      </c>
      <c r="AL10" s="6">
        <f t="shared" si="29"/>
        <v>7</v>
      </c>
      <c r="AM10" s="6">
        <f t="shared" si="13"/>
        <v>4</v>
      </c>
      <c r="AN10" s="6">
        <f t="shared" si="14"/>
        <v>4</v>
      </c>
      <c r="AO10" s="6">
        <f t="shared" si="15"/>
        <v>4</v>
      </c>
      <c r="AP10" s="6">
        <f t="shared" si="16"/>
        <v>4</v>
      </c>
      <c r="AQ10" s="6">
        <f t="shared" si="17"/>
        <v>4</v>
      </c>
      <c r="AR10" s="6">
        <f t="shared" si="18"/>
        <v>4</v>
      </c>
      <c r="AS10" s="6">
        <f t="shared" si="19"/>
        <v>5</v>
      </c>
      <c r="AT10" s="6">
        <f t="shared" si="20"/>
        <v>5</v>
      </c>
      <c r="AU10" s="6">
        <f t="shared" si="21"/>
        <v>5</v>
      </c>
      <c r="AV10" s="6">
        <f t="shared" si="22"/>
        <v>4</v>
      </c>
      <c r="AW10" s="6">
        <f t="shared" si="23"/>
        <v>4</v>
      </c>
      <c r="AX10" s="6">
        <f t="shared" si="24"/>
        <v>3</v>
      </c>
      <c r="AY10" s="6">
        <f t="shared" si="25"/>
        <v>2</v>
      </c>
      <c r="AZ10" s="6">
        <f t="shared" si="26"/>
        <v>4</v>
      </c>
      <c r="BA10" s="6">
        <f t="shared" si="26"/>
        <v>3</v>
      </c>
      <c r="BB10" s="6">
        <f t="shared" si="26"/>
        <v>3</v>
      </c>
      <c r="BC10" s="6">
        <f t="shared" si="26"/>
        <v>2</v>
      </c>
    </row>
    <row r="11" spans="1:55" ht="14.1" customHeight="1" x14ac:dyDescent="0.2">
      <c r="A11" s="4" t="s">
        <v>16</v>
      </c>
      <c r="B11" s="19">
        <v>6.3</v>
      </c>
      <c r="C11" s="19">
        <v>12</v>
      </c>
      <c r="D11" s="19">
        <v>8.9</v>
      </c>
      <c r="E11" s="19">
        <v>5</v>
      </c>
      <c r="F11" s="19">
        <v>2.4</v>
      </c>
      <c r="G11" s="19">
        <v>0.99999999999999989</v>
      </c>
      <c r="H11" s="19">
        <v>0.2</v>
      </c>
      <c r="I11" s="19">
        <v>34</v>
      </c>
      <c r="J11" s="19">
        <v>67.900000000000006</v>
      </c>
      <c r="K11" s="19">
        <v>128.30000000000001</v>
      </c>
      <c r="L11" s="19">
        <v>56.599999999999994</v>
      </c>
      <c r="M11" s="19">
        <v>67.899999999999991</v>
      </c>
      <c r="N11" s="19">
        <v>58.2</v>
      </c>
      <c r="O11" s="19">
        <v>55.699999999999996</v>
      </c>
      <c r="P11" s="19">
        <v>54.500000000000007</v>
      </c>
      <c r="Q11" s="19">
        <v>62.699999999999996</v>
      </c>
      <c r="R11" s="19">
        <v>62.9</v>
      </c>
      <c r="S11" s="19">
        <v>62.699999999999996</v>
      </c>
      <c r="T11" s="5">
        <f t="shared" si="27"/>
        <v>1.6169891661725868E-4</v>
      </c>
      <c r="U11" s="5">
        <f t="shared" si="28"/>
        <v>2.7453671928620447E-4</v>
      </c>
      <c r="V11" s="5">
        <f t="shared" si="0"/>
        <v>1.7513617329429173E-4</v>
      </c>
      <c r="W11" s="5">
        <f t="shared" si="1"/>
        <v>8.007802803051293E-5</v>
      </c>
      <c r="X11" s="5">
        <f t="shared" si="2"/>
        <v>3.0236030009259783E-5</v>
      </c>
      <c r="Y11" s="5">
        <f t="shared" si="3"/>
        <v>1.1280455820658799E-5</v>
      </c>
      <c r="Z11" s="5">
        <f t="shared" si="4"/>
        <v>1.9454950117507902E-6</v>
      </c>
      <c r="AA11" s="5">
        <f t="shared" si="5"/>
        <v>2.8386913632815267E-4</v>
      </c>
      <c r="AB11" s="5">
        <f t="shared" si="6"/>
        <v>5.7499297136721309E-4</v>
      </c>
      <c r="AC11" s="5">
        <f t="shared" si="7"/>
        <v>9.082362801813358E-4</v>
      </c>
      <c r="AD11" s="5">
        <f t="shared" si="8"/>
        <v>4.2680388738409932E-4</v>
      </c>
      <c r="AE11" s="5">
        <f t="shared" si="9"/>
        <v>5.3540324380245115E-4</v>
      </c>
      <c r="AF11" s="5">
        <f t="shared" si="10"/>
        <v>4.9172474566762619E-4</v>
      </c>
      <c r="AG11" s="5">
        <f t="shared" si="11"/>
        <v>5.1108091319240214E-4</v>
      </c>
      <c r="AH11" s="5">
        <f t="shared" si="12"/>
        <v>4.938334250021068E-4</v>
      </c>
      <c r="AI11" s="5">
        <f>Q11/Q$21</f>
        <v>5.0249927269842103E-4</v>
      </c>
      <c r="AJ11" s="5">
        <f>R11/R$21</f>
        <v>4.2356246334231861E-4</v>
      </c>
      <c r="AK11" s="5">
        <f>S11/S$21</f>
        <v>4.6626599024634022E-4</v>
      </c>
      <c r="AL11" s="6">
        <f t="shared" si="29"/>
        <v>13</v>
      </c>
      <c r="AM11" s="6">
        <f t="shared" si="13"/>
        <v>13</v>
      </c>
      <c r="AN11" s="6">
        <f t="shared" si="14"/>
        <v>13</v>
      </c>
      <c r="AO11" s="6">
        <f t="shared" si="15"/>
        <v>13</v>
      </c>
      <c r="AP11" s="6">
        <f t="shared" si="16"/>
        <v>15</v>
      </c>
      <c r="AQ11" s="6">
        <f t="shared" si="17"/>
        <v>15</v>
      </c>
      <c r="AR11" s="6">
        <f t="shared" si="18"/>
        <v>15</v>
      </c>
      <c r="AS11" s="6">
        <f t="shared" si="19"/>
        <v>15</v>
      </c>
      <c r="AT11" s="6">
        <f t="shared" si="20"/>
        <v>15</v>
      </c>
      <c r="AU11" s="6">
        <f t="shared" si="21"/>
        <v>15</v>
      </c>
      <c r="AV11" s="6">
        <f t="shared" si="22"/>
        <v>15</v>
      </c>
      <c r="AW11" s="6">
        <f t="shared" si="23"/>
        <v>15</v>
      </c>
      <c r="AX11" s="6">
        <f t="shared" si="24"/>
        <v>15</v>
      </c>
      <c r="AY11" s="6">
        <f t="shared" si="25"/>
        <v>15</v>
      </c>
      <c r="AZ11" s="6">
        <f t="shared" si="26"/>
        <v>14</v>
      </c>
      <c r="BA11" s="6">
        <f t="shared" si="26"/>
        <v>14</v>
      </c>
      <c r="BB11" s="6">
        <f t="shared" si="26"/>
        <v>14</v>
      </c>
      <c r="BC11" s="6">
        <f t="shared" si="26"/>
        <v>14</v>
      </c>
    </row>
    <row r="12" spans="1:55" ht="14.1" customHeight="1" x14ac:dyDescent="0.2">
      <c r="A12" s="4" t="s">
        <v>1</v>
      </c>
      <c r="B12" s="19">
        <v>703.30000000000007</v>
      </c>
      <c r="C12" s="19">
        <v>823.69999999999993</v>
      </c>
      <c r="D12" s="19">
        <v>771.20000000000016</v>
      </c>
      <c r="E12" s="19">
        <v>802.4</v>
      </c>
      <c r="F12" s="19">
        <v>783.09999999999991</v>
      </c>
      <c r="G12" s="19">
        <v>861.1</v>
      </c>
      <c r="H12" s="19">
        <v>1079.5999999999999</v>
      </c>
      <c r="I12" s="19">
        <v>1321.5</v>
      </c>
      <c r="J12" s="19">
        <v>1201.5</v>
      </c>
      <c r="K12" s="19">
        <v>1216.9000000000001</v>
      </c>
      <c r="L12" s="19">
        <v>1248.8000000000002</v>
      </c>
      <c r="M12" s="19">
        <v>719.69999999999982</v>
      </c>
      <c r="N12" s="19">
        <v>1056.9000000000001</v>
      </c>
      <c r="O12" s="19">
        <v>1136.8</v>
      </c>
      <c r="P12" s="19">
        <v>1218.7</v>
      </c>
      <c r="Q12" s="19">
        <v>1305.1000000000004</v>
      </c>
      <c r="R12" s="19">
        <v>1321.3</v>
      </c>
      <c r="S12" s="19">
        <v>1330.9</v>
      </c>
      <c r="T12" s="5">
        <f t="shared" si="27"/>
        <v>1.8051245723320324E-2</v>
      </c>
      <c r="U12" s="5">
        <f t="shared" si="28"/>
        <v>1.8844657973003883E-2</v>
      </c>
      <c r="V12" s="5">
        <f t="shared" si="0"/>
        <v>1.5175844589276158E-2</v>
      </c>
      <c r="W12" s="5">
        <f t="shared" si="1"/>
        <v>1.2850921938336715E-2</v>
      </c>
      <c r="X12" s="5">
        <f t="shared" si="2"/>
        <v>9.8657646251047223E-3</v>
      </c>
      <c r="Y12" s="5">
        <f t="shared" si="3"/>
        <v>9.7136005071692937E-3</v>
      </c>
      <c r="Z12" s="5">
        <f t="shared" si="4"/>
        <v>1.0501782073430764E-2</v>
      </c>
      <c r="AA12" s="5">
        <f t="shared" si="5"/>
        <v>1.1033325401695699E-2</v>
      </c>
      <c r="AB12" s="5">
        <f t="shared" si="6"/>
        <v>1.0174581076549432E-2</v>
      </c>
      <c r="AC12" s="5">
        <f t="shared" si="7"/>
        <v>8.614440602904656E-3</v>
      </c>
      <c r="AD12" s="5">
        <f t="shared" si="8"/>
        <v>9.4168320594569498E-3</v>
      </c>
      <c r="AE12" s="5">
        <f t="shared" si="9"/>
        <v>5.6749589773876881E-3</v>
      </c>
      <c r="AF12" s="5">
        <f t="shared" si="10"/>
        <v>8.9296199947785926E-3</v>
      </c>
      <c r="AG12" s="5">
        <f t="shared" si="11"/>
        <v>1.0430821941061451E-2</v>
      </c>
      <c r="AH12" s="5">
        <f t="shared" si="12"/>
        <v>1.1042840276148028E-2</v>
      </c>
      <c r="AI12" s="5">
        <f>Q12/Q$21</f>
        <v>1.0459518354046404E-2</v>
      </c>
      <c r="AJ12" s="5">
        <f>R12/R$21</f>
        <v>8.8975052911638413E-3</v>
      </c>
      <c r="AK12" s="5">
        <f>S12/S$21</f>
        <v>9.8971835154522212E-3</v>
      </c>
      <c r="AL12" s="6">
        <f t="shared" si="29"/>
        <v>9</v>
      </c>
      <c r="AM12" s="6">
        <f t="shared" si="13"/>
        <v>9</v>
      </c>
      <c r="AN12" s="6">
        <f t="shared" si="14"/>
        <v>8</v>
      </c>
      <c r="AO12" s="6">
        <f t="shared" si="15"/>
        <v>8</v>
      </c>
      <c r="AP12" s="6">
        <f t="shared" si="16"/>
        <v>7</v>
      </c>
      <c r="AQ12" s="6">
        <f t="shared" si="17"/>
        <v>7</v>
      </c>
      <c r="AR12" s="6">
        <f t="shared" si="18"/>
        <v>9</v>
      </c>
      <c r="AS12" s="6">
        <f t="shared" si="19"/>
        <v>11</v>
      </c>
      <c r="AT12" s="6">
        <f t="shared" si="20"/>
        <v>12</v>
      </c>
      <c r="AU12" s="6">
        <f t="shared" si="21"/>
        <v>11</v>
      </c>
      <c r="AV12" s="6">
        <f t="shared" si="22"/>
        <v>11</v>
      </c>
      <c r="AW12" s="6">
        <f t="shared" si="23"/>
        <v>12</v>
      </c>
      <c r="AX12" s="6">
        <f t="shared" si="24"/>
        <v>11</v>
      </c>
      <c r="AY12" s="6">
        <f t="shared" si="25"/>
        <v>9</v>
      </c>
      <c r="AZ12" s="6">
        <f t="shared" si="26"/>
        <v>7</v>
      </c>
      <c r="BA12" s="6">
        <f t="shared" si="26"/>
        <v>8</v>
      </c>
      <c r="BB12" s="6">
        <f t="shared" si="26"/>
        <v>8</v>
      </c>
      <c r="BC12" s="6">
        <f t="shared" si="26"/>
        <v>7</v>
      </c>
    </row>
    <row r="13" spans="1:55" ht="14.1" customHeight="1" x14ac:dyDescent="0.2">
      <c r="A13" s="4" t="s">
        <v>2</v>
      </c>
      <c r="B13" s="19">
        <v>0</v>
      </c>
      <c r="C13" s="19">
        <v>240.10000000000002</v>
      </c>
      <c r="D13" s="19">
        <v>203.9</v>
      </c>
      <c r="E13" s="19">
        <v>97.3</v>
      </c>
      <c r="F13" s="19">
        <v>89.299999999999983</v>
      </c>
      <c r="G13" s="19">
        <v>75.8</v>
      </c>
      <c r="H13" s="19">
        <v>96.800000000000011</v>
      </c>
      <c r="I13" s="19">
        <v>134.1</v>
      </c>
      <c r="J13" s="19">
        <v>183.70000000000002</v>
      </c>
      <c r="K13" s="19">
        <v>153.60000000000002</v>
      </c>
      <c r="L13" s="19">
        <v>120.8</v>
      </c>
      <c r="M13" s="19">
        <v>163.6</v>
      </c>
      <c r="N13" s="19">
        <v>159.30000000000001</v>
      </c>
      <c r="O13" s="19">
        <v>107</v>
      </c>
      <c r="P13" s="19">
        <v>24.8</v>
      </c>
      <c r="Q13" s="19">
        <v>15.3</v>
      </c>
      <c r="R13" s="19">
        <v>13.899999999999999</v>
      </c>
      <c r="S13" s="19">
        <v>13.600000000000001</v>
      </c>
      <c r="T13" s="5">
        <f t="shared" si="27"/>
        <v>0</v>
      </c>
      <c r="U13" s="5">
        <f t="shared" si="28"/>
        <v>5.4930221917181415E-3</v>
      </c>
      <c r="V13" s="5">
        <f t="shared" si="0"/>
        <v>4.0123894083939418E-3</v>
      </c>
      <c r="W13" s="5">
        <f t="shared" si="1"/>
        <v>1.5583184254737816E-3</v>
      </c>
      <c r="X13" s="5">
        <f t="shared" si="2"/>
        <v>1.1250322832612077E-3</v>
      </c>
      <c r="Y13" s="5">
        <f t="shared" si="3"/>
        <v>8.5505855120593703E-4</v>
      </c>
      <c r="Z13" s="5">
        <f t="shared" si="4"/>
        <v>9.4161958568738247E-4</v>
      </c>
      <c r="AA13" s="5">
        <f t="shared" si="5"/>
        <v>1.119613270047214E-3</v>
      </c>
      <c r="AB13" s="5">
        <f t="shared" si="6"/>
        <v>1.5556142686326516E-3</v>
      </c>
      <c r="AC13" s="5">
        <f t="shared" si="7"/>
        <v>1.0873350945896584E-3</v>
      </c>
      <c r="AD13" s="5">
        <f t="shared" si="8"/>
        <v>9.1091713067136394E-4</v>
      </c>
      <c r="AE13" s="5">
        <f t="shared" si="9"/>
        <v>1.2900142958185716E-3</v>
      </c>
      <c r="AF13" s="5">
        <f t="shared" si="10"/>
        <v>1.3459063914923171E-3</v>
      </c>
      <c r="AG13" s="5">
        <f t="shared" si="11"/>
        <v>9.8178918692256797E-4</v>
      </c>
      <c r="AH13" s="5">
        <f t="shared" si="12"/>
        <v>2.2471686128536236E-4</v>
      </c>
      <c r="AI13" s="5">
        <f>Q13/Q$21</f>
        <v>1.2261943974937548E-4</v>
      </c>
      <c r="AJ13" s="5">
        <f>R13/R$21</f>
        <v>9.3601243886458325E-5</v>
      </c>
      <c r="AK13" s="5">
        <f>S13/S$21</f>
        <v>1.011358447743258E-4</v>
      </c>
      <c r="AL13" s="6">
        <f t="shared" si="29"/>
        <v>14</v>
      </c>
      <c r="AM13" s="6">
        <f t="shared" si="13"/>
        <v>10</v>
      </c>
      <c r="AN13" s="6">
        <f t="shared" si="14"/>
        <v>11</v>
      </c>
      <c r="AO13" s="6">
        <f t="shared" si="15"/>
        <v>11</v>
      </c>
      <c r="AP13" s="6">
        <f t="shared" si="16"/>
        <v>14</v>
      </c>
      <c r="AQ13" s="6">
        <f t="shared" si="17"/>
        <v>14</v>
      </c>
      <c r="AR13" s="6">
        <f t="shared" si="18"/>
        <v>14</v>
      </c>
      <c r="AS13" s="6">
        <f t="shared" si="19"/>
        <v>14</v>
      </c>
      <c r="AT13" s="6">
        <f t="shared" si="20"/>
        <v>14</v>
      </c>
      <c r="AU13" s="6">
        <f t="shared" si="21"/>
        <v>14</v>
      </c>
      <c r="AV13" s="6">
        <f t="shared" si="22"/>
        <v>14</v>
      </c>
      <c r="AW13" s="6">
        <f t="shared" si="23"/>
        <v>14</v>
      </c>
      <c r="AX13" s="6">
        <f t="shared" si="24"/>
        <v>14</v>
      </c>
      <c r="AY13" s="6">
        <f t="shared" si="25"/>
        <v>14</v>
      </c>
      <c r="AZ13" s="6">
        <f t="shared" si="26"/>
        <v>15</v>
      </c>
      <c r="BA13" s="6">
        <f t="shared" si="26"/>
        <v>15</v>
      </c>
      <c r="BB13" s="6">
        <f t="shared" si="26"/>
        <v>15</v>
      </c>
      <c r="BC13" s="6">
        <f t="shared" si="26"/>
        <v>15</v>
      </c>
    </row>
    <row r="14" spans="1:55" ht="14.1" customHeight="1" x14ac:dyDescent="0.2">
      <c r="A14" s="4" t="s">
        <v>3</v>
      </c>
      <c r="B14" s="19">
        <v>56.400000000000006</v>
      </c>
      <c r="C14" s="19">
        <v>0.1</v>
      </c>
      <c r="D14" s="19">
        <v>0</v>
      </c>
      <c r="E14" s="19">
        <v>0</v>
      </c>
      <c r="F14" s="19">
        <v>423.19999999999993</v>
      </c>
      <c r="G14" s="19">
        <v>800.5</v>
      </c>
      <c r="H14" s="19">
        <v>1638.1999999999998</v>
      </c>
      <c r="I14" s="19">
        <v>1631.9</v>
      </c>
      <c r="J14" s="19">
        <v>1786.6999999999998</v>
      </c>
      <c r="K14" s="19">
        <v>2120.3000000000002</v>
      </c>
      <c r="L14" s="19">
        <v>1955.4000000000003</v>
      </c>
      <c r="M14" s="19">
        <v>2610.9999999999995</v>
      </c>
      <c r="N14" s="19">
        <v>2511.4999999999995</v>
      </c>
      <c r="O14" s="19">
        <v>2451.6</v>
      </c>
      <c r="P14" s="19">
        <v>3327.6000000000004</v>
      </c>
      <c r="Q14" s="19">
        <v>4109</v>
      </c>
      <c r="R14" s="19">
        <v>4204.1000000000004</v>
      </c>
      <c r="S14" s="19">
        <v>4201.3999999999996</v>
      </c>
      <c r="T14" s="5">
        <f t="shared" si="27"/>
        <v>1.4475903011449825E-3</v>
      </c>
      <c r="U14" s="5">
        <f t="shared" si="28"/>
        <v>2.287805994051704E-6</v>
      </c>
      <c r="V14" s="5">
        <f t="shared" si="0"/>
        <v>0</v>
      </c>
      <c r="W14" s="5">
        <f t="shared" si="1"/>
        <v>0</v>
      </c>
      <c r="X14" s="5">
        <f t="shared" si="2"/>
        <v>5.3316199582994746E-3</v>
      </c>
      <c r="Y14" s="5">
        <f t="shared" si="3"/>
        <v>9.03000488443737E-3</v>
      </c>
      <c r="Z14" s="5">
        <f t="shared" si="4"/>
        <v>1.5935549641250719E-2</v>
      </c>
      <c r="AA14" s="5">
        <f t="shared" si="5"/>
        <v>1.3624883634526835E-2</v>
      </c>
      <c r="AB14" s="5">
        <f t="shared" si="6"/>
        <v>1.5130190602972007E-2</v>
      </c>
      <c r="AC14" s="5">
        <f t="shared" si="7"/>
        <v>1.5009613288140967E-2</v>
      </c>
      <c r="AD14" s="5">
        <f t="shared" si="8"/>
        <v>1.4745094017506502E-2</v>
      </c>
      <c r="AE14" s="5">
        <f t="shared" si="9"/>
        <v>2.0588186591578787E-2</v>
      </c>
      <c r="AF14" s="5">
        <f t="shared" si="10"/>
        <v>2.1219359084952625E-2</v>
      </c>
      <c r="AG14" s="5">
        <f t="shared" si="11"/>
        <v>2.2494900660367918E-2</v>
      </c>
      <c r="AH14" s="5">
        <f t="shared" si="12"/>
        <v>3.0151928532789186E-2</v>
      </c>
      <c r="AI14" s="5">
        <f>Q14/Q$21</f>
        <v>3.2930933198051231E-2</v>
      </c>
      <c r="AJ14" s="5">
        <f>R14/R$21</f>
        <v>2.8309999239069031E-2</v>
      </c>
      <c r="AK14" s="5">
        <f>S14/S$21</f>
        <v>3.1243539576092084E-2</v>
      </c>
      <c r="AL14" s="6">
        <f t="shared" si="29"/>
        <v>12</v>
      </c>
      <c r="AM14" s="6">
        <f t="shared" si="13"/>
        <v>14</v>
      </c>
      <c r="AN14" s="6">
        <f t="shared" si="14"/>
        <v>14</v>
      </c>
      <c r="AO14" s="6">
        <f t="shared" si="15"/>
        <v>14</v>
      </c>
      <c r="AP14" s="6">
        <f t="shared" si="16"/>
        <v>10</v>
      </c>
      <c r="AQ14" s="6">
        <f t="shared" si="17"/>
        <v>8</v>
      </c>
      <c r="AR14" s="6">
        <f t="shared" si="18"/>
        <v>7</v>
      </c>
      <c r="AS14" s="6">
        <f t="shared" si="19"/>
        <v>8</v>
      </c>
      <c r="AT14" s="6">
        <f t="shared" si="20"/>
        <v>9</v>
      </c>
      <c r="AU14" s="6">
        <f t="shared" si="21"/>
        <v>10</v>
      </c>
      <c r="AV14" s="6">
        <f t="shared" si="22"/>
        <v>10</v>
      </c>
      <c r="AW14" s="6">
        <f t="shared" si="23"/>
        <v>7</v>
      </c>
      <c r="AX14" s="6">
        <f t="shared" si="24"/>
        <v>6</v>
      </c>
      <c r="AY14" s="6">
        <f t="shared" si="25"/>
        <v>6</v>
      </c>
      <c r="AZ14" s="6">
        <f t="shared" si="26"/>
        <v>6</v>
      </c>
      <c r="BA14" s="6">
        <f t="shared" si="26"/>
        <v>6</v>
      </c>
      <c r="BB14" s="6">
        <f t="shared" si="26"/>
        <v>6</v>
      </c>
      <c r="BC14" s="6">
        <f t="shared" si="26"/>
        <v>5</v>
      </c>
    </row>
    <row r="15" spans="1:55" ht="14.1" customHeight="1" x14ac:dyDescent="0.2">
      <c r="A15" s="4" t="s">
        <v>17</v>
      </c>
      <c r="B15" s="19">
        <v>747.50000000000011</v>
      </c>
      <c r="C15" s="19">
        <v>858.9</v>
      </c>
      <c r="D15" s="19">
        <v>642.70000000000005</v>
      </c>
      <c r="E15" s="19">
        <v>663</v>
      </c>
      <c r="F15" s="19">
        <v>482</v>
      </c>
      <c r="G15" s="19">
        <v>482</v>
      </c>
      <c r="H15" s="19">
        <v>397.20000000000005</v>
      </c>
      <c r="I15" s="19">
        <v>680</v>
      </c>
      <c r="J15" s="19">
        <v>626.10000000000014</v>
      </c>
      <c r="K15" s="19">
        <v>556.79999999999995</v>
      </c>
      <c r="L15" s="19">
        <v>454.5</v>
      </c>
      <c r="M15" s="19">
        <v>444.7</v>
      </c>
      <c r="N15" s="19">
        <v>420.20000000000005</v>
      </c>
      <c r="O15" s="19">
        <v>368.80000000000007</v>
      </c>
      <c r="P15" s="19">
        <v>340.1</v>
      </c>
      <c r="Q15" s="19">
        <v>315.90000000000003</v>
      </c>
      <c r="R15" s="19">
        <v>303.10000000000002</v>
      </c>
      <c r="S15" s="19">
        <v>287.60000000000002</v>
      </c>
      <c r="T15" s="5">
        <f t="shared" si="27"/>
        <v>1.918570478911125E-2</v>
      </c>
      <c r="U15" s="5">
        <f t="shared" si="28"/>
        <v>1.9649965682910085E-2</v>
      </c>
      <c r="V15" s="5">
        <f t="shared" si="0"/>
        <v>1.2647193098454078E-2</v>
      </c>
      <c r="W15" s="5">
        <f t="shared" si="1"/>
        <v>1.0618346516846015E-2</v>
      </c>
      <c r="X15" s="5">
        <f t="shared" si="2"/>
        <v>6.0724026935263398E-3</v>
      </c>
      <c r="Y15" s="5">
        <f t="shared" si="3"/>
        <v>5.4371797055575415E-3</v>
      </c>
      <c r="Z15" s="5">
        <f t="shared" si="4"/>
        <v>3.8637530933370696E-3</v>
      </c>
      <c r="AA15" s="5">
        <f t="shared" si="5"/>
        <v>5.6773827265630536E-3</v>
      </c>
      <c r="AB15" s="5">
        <f t="shared" si="6"/>
        <v>5.3019602264066587E-3</v>
      </c>
      <c r="AC15" s="5">
        <f t="shared" si="7"/>
        <v>3.9415897178875113E-3</v>
      </c>
      <c r="AD15" s="5">
        <f t="shared" si="8"/>
        <v>3.4272502971037658E-3</v>
      </c>
      <c r="AE15" s="5">
        <f t="shared" si="9"/>
        <v>3.5065364141229753E-3</v>
      </c>
      <c r="AF15" s="5">
        <f t="shared" si="10"/>
        <v>3.550218868205095E-3</v>
      </c>
      <c r="AG15" s="5">
        <f t="shared" si="11"/>
        <v>3.3839612349256367E-3</v>
      </c>
      <c r="AH15" s="5">
        <f t="shared" si="12"/>
        <v>3.0817017952883764E-3</v>
      </c>
      <c r="AI15" s="5">
        <f>Q15/Q$21</f>
        <v>2.5317307854135765E-3</v>
      </c>
      <c r="AJ15" s="5">
        <f>R15/R$21</f>
        <v>2.0410458289198217E-3</v>
      </c>
      <c r="AK15" s="5">
        <f>S15/S$21</f>
        <v>2.1387256586100074E-3</v>
      </c>
      <c r="AL15" s="6">
        <f t="shared" si="29"/>
        <v>8</v>
      </c>
      <c r="AM15" s="6">
        <f t="shared" si="13"/>
        <v>8</v>
      </c>
      <c r="AN15" s="6">
        <f t="shared" si="14"/>
        <v>9</v>
      </c>
      <c r="AO15" s="6">
        <f t="shared" si="15"/>
        <v>9</v>
      </c>
      <c r="AP15" s="6">
        <f t="shared" si="16"/>
        <v>9</v>
      </c>
      <c r="AQ15" s="6">
        <f t="shared" si="17"/>
        <v>11</v>
      </c>
      <c r="AR15" s="6">
        <f t="shared" si="18"/>
        <v>11</v>
      </c>
      <c r="AS15" s="6">
        <f t="shared" si="19"/>
        <v>13</v>
      </c>
      <c r="AT15" s="6">
        <f t="shared" si="20"/>
        <v>13</v>
      </c>
      <c r="AU15" s="6">
        <f t="shared" si="21"/>
        <v>13</v>
      </c>
      <c r="AV15" s="6">
        <f t="shared" si="22"/>
        <v>13</v>
      </c>
      <c r="AW15" s="6">
        <f t="shared" si="23"/>
        <v>13</v>
      </c>
      <c r="AX15" s="6">
        <f t="shared" si="24"/>
        <v>13</v>
      </c>
      <c r="AY15" s="6">
        <f t="shared" si="25"/>
        <v>13</v>
      </c>
      <c r="AZ15" s="6">
        <f t="shared" si="26"/>
        <v>13</v>
      </c>
      <c r="BA15" s="6">
        <f t="shared" si="26"/>
        <v>13</v>
      </c>
      <c r="BB15" s="6">
        <f t="shared" si="26"/>
        <v>13</v>
      </c>
      <c r="BC15" s="6">
        <f t="shared" si="26"/>
        <v>13</v>
      </c>
    </row>
    <row r="16" spans="1:55" ht="14.1" customHeight="1" x14ac:dyDescent="0.2">
      <c r="A16" s="4" t="s">
        <v>4</v>
      </c>
      <c r="B16" s="19">
        <v>1111.5</v>
      </c>
      <c r="C16" s="19">
        <v>1689.0000000000002</v>
      </c>
      <c r="D16" s="19">
        <v>3588.6000000000004</v>
      </c>
      <c r="E16" s="19">
        <v>4346.9000000000005</v>
      </c>
      <c r="F16" s="19">
        <v>4794.5</v>
      </c>
      <c r="G16" s="19">
        <v>5619</v>
      </c>
      <c r="H16" s="19">
        <v>5357.4</v>
      </c>
      <c r="I16" s="19">
        <v>4428.0000000000009</v>
      </c>
      <c r="J16" s="19">
        <v>3224.9</v>
      </c>
      <c r="K16" s="19">
        <v>4482</v>
      </c>
      <c r="L16" s="19">
        <v>3053</v>
      </c>
      <c r="M16" s="19">
        <v>2041.3</v>
      </c>
      <c r="N16" s="19">
        <v>1306.1000000000001</v>
      </c>
      <c r="O16" s="19">
        <v>952.4</v>
      </c>
      <c r="P16" s="19">
        <v>1021.9000000000001</v>
      </c>
      <c r="Q16" s="19">
        <v>1061.2</v>
      </c>
      <c r="R16" s="19">
        <v>1132.2</v>
      </c>
      <c r="S16" s="19">
        <v>1097.0999999999999</v>
      </c>
      <c r="T16" s="5">
        <f t="shared" si="27"/>
        <v>2.8528308860330639E-2</v>
      </c>
      <c r="U16" s="5">
        <f t="shared" si="28"/>
        <v>3.8641043239533289E-2</v>
      </c>
      <c r="V16" s="5">
        <f t="shared" si="0"/>
        <v>7.0617266458864639E-2</v>
      </c>
      <c r="W16" s="5">
        <f t="shared" si="1"/>
        <v>6.9618236009167347E-2</v>
      </c>
      <c r="X16" s="5">
        <f t="shared" si="2"/>
        <v>6.0402769116415012E-2</v>
      </c>
      <c r="Y16" s="5">
        <f t="shared" si="3"/>
        <v>6.3384881256281791E-2</v>
      </c>
      <c r="Z16" s="5">
        <f t="shared" si="4"/>
        <v>5.2113974879768411E-2</v>
      </c>
      <c r="AA16" s="5">
        <f t="shared" si="5"/>
        <v>3.6969780460619425E-2</v>
      </c>
      <c r="AB16" s="5">
        <f t="shared" si="6"/>
        <v>2.7309202258646911E-2</v>
      </c>
      <c r="AC16" s="5">
        <f t="shared" si="7"/>
        <v>3.172809826790917E-2</v>
      </c>
      <c r="AD16" s="5">
        <f t="shared" si="8"/>
        <v>2.3021771522679424E-2</v>
      </c>
      <c r="AE16" s="5">
        <f t="shared" si="9"/>
        <v>1.6096003557790037E-2</v>
      </c>
      <c r="AF16" s="5">
        <f t="shared" si="10"/>
        <v>1.1035080589630354E-2</v>
      </c>
      <c r="AG16" s="5">
        <f t="shared" si="11"/>
        <v>8.7388413235986329E-3</v>
      </c>
      <c r="AH16" s="5">
        <f t="shared" si="12"/>
        <v>9.25960324788354E-3</v>
      </c>
      <c r="AI16" s="5">
        <f>Q16/Q$21</f>
        <v>8.5048202262769448E-3</v>
      </c>
      <c r="AJ16" s="5">
        <f>R16/R$21</f>
        <v>7.6241243401617359E-3</v>
      </c>
      <c r="AK16" s="5">
        <f>S16/S$21</f>
        <v>8.1585393604347665E-3</v>
      </c>
      <c r="AL16" s="6">
        <f t="shared" si="29"/>
        <v>6</v>
      </c>
      <c r="AM16" s="6">
        <f t="shared" si="13"/>
        <v>5</v>
      </c>
      <c r="AN16" s="6">
        <f t="shared" si="14"/>
        <v>5</v>
      </c>
      <c r="AO16" s="6">
        <f t="shared" si="15"/>
        <v>6</v>
      </c>
      <c r="AP16" s="6">
        <f t="shared" si="16"/>
        <v>6</v>
      </c>
      <c r="AQ16" s="6">
        <f t="shared" si="17"/>
        <v>6</v>
      </c>
      <c r="AR16" s="6">
        <f t="shared" si="18"/>
        <v>6</v>
      </c>
      <c r="AS16" s="6">
        <f t="shared" si="19"/>
        <v>6</v>
      </c>
      <c r="AT16" s="6">
        <f t="shared" si="20"/>
        <v>6</v>
      </c>
      <c r="AU16" s="6">
        <f t="shared" si="21"/>
        <v>6</v>
      </c>
      <c r="AV16" s="6">
        <f t="shared" si="22"/>
        <v>7</v>
      </c>
      <c r="AW16" s="6">
        <f t="shared" si="23"/>
        <v>10</v>
      </c>
      <c r="AX16" s="6">
        <f t="shared" si="24"/>
        <v>10</v>
      </c>
      <c r="AY16" s="6">
        <f t="shared" si="25"/>
        <v>10</v>
      </c>
      <c r="AZ16" s="6">
        <f t="shared" si="26"/>
        <v>9</v>
      </c>
      <c r="BA16" s="6">
        <f t="shared" si="26"/>
        <v>9</v>
      </c>
      <c r="BB16" s="6">
        <f t="shared" si="26"/>
        <v>10</v>
      </c>
      <c r="BC16" s="6">
        <f t="shared" si="26"/>
        <v>9</v>
      </c>
    </row>
    <row r="17" spans="1:55" ht="14.1" customHeight="1" x14ac:dyDescent="0.2">
      <c r="A17" s="14" t="s">
        <v>18</v>
      </c>
      <c r="B17" s="20">
        <v>187.50000000000003</v>
      </c>
      <c r="C17" s="20">
        <v>142.69999999999999</v>
      </c>
      <c r="D17" s="20">
        <v>206.99999999999997</v>
      </c>
      <c r="E17" s="20">
        <v>82.600000000000009</v>
      </c>
      <c r="F17" s="20">
        <v>124.3</v>
      </c>
      <c r="G17" s="20">
        <v>110.5</v>
      </c>
      <c r="H17" s="20">
        <v>416.1</v>
      </c>
      <c r="I17" s="20">
        <v>1210.3</v>
      </c>
      <c r="J17" s="20">
        <v>1523.8999999999999</v>
      </c>
      <c r="K17" s="20">
        <v>3060.6</v>
      </c>
      <c r="L17" s="20">
        <v>3181.7999999999997</v>
      </c>
      <c r="M17" s="20">
        <v>2845.7</v>
      </c>
      <c r="N17" s="20">
        <v>2400.6000000000004</v>
      </c>
      <c r="O17" s="20">
        <v>1619.1999999999998</v>
      </c>
      <c r="P17" s="20">
        <v>367.99999999999989</v>
      </c>
      <c r="Q17" s="20">
        <v>476.5</v>
      </c>
      <c r="R17" s="20">
        <v>471.2</v>
      </c>
      <c r="S17" s="20">
        <v>466.40000000000009</v>
      </c>
      <c r="T17" s="15">
        <f t="shared" si="27"/>
        <v>4.812467756466033E-3</v>
      </c>
      <c r="U17" s="15">
        <f t="shared" si="28"/>
        <v>3.2646991535117812E-3</v>
      </c>
      <c r="V17" s="15">
        <f t="shared" si="0"/>
        <v>4.0733918957211665E-3</v>
      </c>
      <c r="W17" s="15">
        <f t="shared" si="1"/>
        <v>1.3228890230640737E-3</v>
      </c>
      <c r="X17" s="15">
        <f t="shared" si="2"/>
        <v>1.5659743875629129E-3</v>
      </c>
      <c r="Y17" s="15">
        <f t="shared" si="3"/>
        <v>1.2464903681827975E-3</v>
      </c>
      <c r="Z17" s="15">
        <f t="shared" si="4"/>
        <v>4.0476023719475188E-3</v>
      </c>
      <c r="AA17" s="15">
        <f t="shared" si="5"/>
        <v>1.0104906344057741E-2</v>
      </c>
      <c r="AB17" s="15">
        <f t="shared" si="6"/>
        <v>1.2904739161509511E-2</v>
      </c>
      <c r="AC17" s="15">
        <f t="shared" si="7"/>
        <v>2.1666001240241588E-2</v>
      </c>
      <c r="AD17" s="15">
        <f t="shared" si="8"/>
        <v>2.3993014291143588E-2</v>
      </c>
      <c r="AE17" s="15">
        <f t="shared" si="9"/>
        <v>2.2438836684663257E-2</v>
      </c>
      <c r="AF17" s="15">
        <f t="shared" si="10"/>
        <v>2.0282378426970851E-2</v>
      </c>
      <c r="AG17" s="15">
        <f t="shared" si="11"/>
        <v>1.4857131322103008E-2</v>
      </c>
      <c r="AH17" s="15">
        <f t="shared" si="12"/>
        <v>3.3345082642344077E-3</v>
      </c>
      <c r="AI17" s="15">
        <f>Q17/Q$21</f>
        <v>3.8188341856586548E-3</v>
      </c>
      <c r="AJ17" s="15">
        <f>R17/R$21</f>
        <v>3.1730148287265588E-3</v>
      </c>
      <c r="AK17" s="15">
        <f>S17/S$21</f>
        <v>3.4683645590254087E-3</v>
      </c>
      <c r="AL17" s="16">
        <f t="shared" si="29"/>
        <v>10</v>
      </c>
      <c r="AM17" s="16">
        <f t="shared" si="13"/>
        <v>11</v>
      </c>
      <c r="AN17" s="16">
        <f t="shared" si="14"/>
        <v>10</v>
      </c>
      <c r="AO17" s="16">
        <f t="shared" si="15"/>
        <v>12</v>
      </c>
      <c r="AP17" s="16">
        <f t="shared" si="16"/>
        <v>13</v>
      </c>
      <c r="AQ17" s="16">
        <f t="shared" si="17"/>
        <v>13</v>
      </c>
      <c r="AR17" s="16">
        <f t="shared" si="18"/>
        <v>10</v>
      </c>
      <c r="AS17" s="16">
        <f t="shared" si="19"/>
        <v>12</v>
      </c>
      <c r="AT17" s="16">
        <f t="shared" si="20"/>
        <v>10</v>
      </c>
      <c r="AU17" s="16">
        <f t="shared" si="21"/>
        <v>7</v>
      </c>
      <c r="AV17" s="16">
        <f t="shared" si="22"/>
        <v>6</v>
      </c>
      <c r="AW17" s="16">
        <f t="shared" si="23"/>
        <v>6</v>
      </c>
      <c r="AX17" s="16">
        <f t="shared" si="24"/>
        <v>7</v>
      </c>
      <c r="AY17" s="16">
        <f t="shared" si="25"/>
        <v>7</v>
      </c>
      <c r="AZ17" s="16">
        <f t="shared" si="26"/>
        <v>12</v>
      </c>
      <c r="BA17" s="16">
        <f t="shared" si="26"/>
        <v>12</v>
      </c>
      <c r="BB17" s="16">
        <f t="shared" si="26"/>
        <v>12</v>
      </c>
      <c r="BC17" s="16">
        <f t="shared" si="26"/>
        <v>12</v>
      </c>
    </row>
    <row r="18" spans="1:55" ht="14.1" customHeight="1" x14ac:dyDescent="0.2">
      <c r="A18" s="7" t="s">
        <v>12</v>
      </c>
      <c r="B18" s="19">
        <v>9915.9</v>
      </c>
      <c r="C18" s="19">
        <v>12229.6</v>
      </c>
      <c r="D18" s="19">
        <v>14630.400000000001</v>
      </c>
      <c r="E18" s="19">
        <v>17561.5</v>
      </c>
      <c r="F18" s="19">
        <v>22539.1</v>
      </c>
      <c r="G18" s="19">
        <v>27560.199999999997</v>
      </c>
      <c r="H18" s="19">
        <v>30002.9</v>
      </c>
      <c r="I18" s="19">
        <v>37289.600000000006</v>
      </c>
      <c r="J18" s="19">
        <v>34926</v>
      </c>
      <c r="K18" s="19">
        <v>49434.700000000004</v>
      </c>
      <c r="L18" s="19">
        <v>47412.299999999996</v>
      </c>
      <c r="M18" s="19">
        <v>42290.400000000001</v>
      </c>
      <c r="N18" s="21">
        <v>40234.9</v>
      </c>
      <c r="O18" s="21">
        <v>36231.499999999993</v>
      </c>
      <c r="P18" s="21">
        <v>32924.199999999997</v>
      </c>
      <c r="Q18" s="21">
        <v>35909.699999999997</v>
      </c>
      <c r="R18" s="21">
        <v>38145</v>
      </c>
      <c r="S18" s="21">
        <v>38597.699999999997</v>
      </c>
      <c r="T18" s="8">
        <f t="shared" si="27"/>
        <v>0.25450639480715481</v>
      </c>
      <c r="U18" s="8">
        <f t="shared" si="28"/>
        <v>0.27978952184854722</v>
      </c>
      <c r="V18" s="8">
        <f t="shared" si="0"/>
        <v>0.28790025502975347</v>
      </c>
      <c r="W18" s="8">
        <f t="shared" si="1"/>
        <v>0.2812580578515706</v>
      </c>
      <c r="X18" s="8">
        <f t="shared" si="2"/>
        <v>0.28395537665904463</v>
      </c>
      <c r="Y18" s="8">
        <f t="shared" si="3"/>
        <v>0.31089161850852065</v>
      </c>
      <c r="Z18" s="8">
        <f t="shared" si="4"/>
        <v>0.29185246144028892</v>
      </c>
      <c r="AA18" s="8">
        <f t="shared" si="5"/>
        <v>0.31133431017712598</v>
      </c>
      <c r="AB18" s="8">
        <f t="shared" si="6"/>
        <v>0.29576148038249311</v>
      </c>
      <c r="AC18" s="8">
        <f t="shared" si="7"/>
        <v>0.34994846484707931</v>
      </c>
      <c r="AD18" s="8">
        <f t="shared" si="8"/>
        <v>0.35752215459047937</v>
      </c>
      <c r="AE18" s="8">
        <f t="shared" si="9"/>
        <v>0.33346711843450932</v>
      </c>
      <c r="AF18" s="8">
        <f t="shared" si="10"/>
        <v>0.33993979328973145</v>
      </c>
      <c r="AG18" s="8">
        <f t="shared" si="11"/>
        <v>0.33244574697182255</v>
      </c>
      <c r="AH18" s="8">
        <f t="shared" si="12"/>
        <v>0.29833156791659382</v>
      </c>
      <c r="AI18" s="8">
        <f>Q18/Q$21</f>
        <v>0.2877926336972646</v>
      </c>
      <c r="AJ18" s="8">
        <f>R18/R$21</f>
        <v>0.25686470849273041</v>
      </c>
      <c r="AK18" s="5">
        <f>S16/S$21</f>
        <v>8.1585393604347665E-3</v>
      </c>
      <c r="AL18" s="6">
        <f t="shared" si="29"/>
        <v>3</v>
      </c>
      <c r="AM18" s="6">
        <f t="shared" si="13"/>
        <v>2</v>
      </c>
      <c r="AN18" s="6">
        <f t="shared" si="14"/>
        <v>1</v>
      </c>
      <c r="AO18" s="6">
        <f t="shared" si="15"/>
        <v>1</v>
      </c>
      <c r="AP18" s="6">
        <f t="shared" si="16"/>
        <v>1</v>
      </c>
      <c r="AQ18" s="6">
        <f t="shared" si="17"/>
        <v>1</v>
      </c>
      <c r="AR18" s="6">
        <f t="shared" si="18"/>
        <v>1</v>
      </c>
      <c r="AS18" s="6">
        <f t="shared" si="19"/>
        <v>1</v>
      </c>
      <c r="AT18" s="6">
        <f t="shared" si="20"/>
        <v>1</v>
      </c>
      <c r="AU18" s="6">
        <f t="shared" si="21"/>
        <v>1</v>
      </c>
      <c r="AV18" s="6">
        <f t="shared" si="22"/>
        <v>1</v>
      </c>
      <c r="AW18" s="6">
        <f t="shared" si="23"/>
        <v>1</v>
      </c>
      <c r="AX18" s="6">
        <f t="shared" si="24"/>
        <v>1</v>
      </c>
      <c r="AY18" s="6">
        <f t="shared" si="25"/>
        <v>1</v>
      </c>
      <c r="AZ18" s="6">
        <f t="shared" si="26"/>
        <v>1</v>
      </c>
      <c r="BA18" s="17">
        <f t="shared" si="26"/>
        <v>1</v>
      </c>
      <c r="BB18" s="17">
        <f t="shared" si="26"/>
        <v>2</v>
      </c>
      <c r="BC18" s="17">
        <f t="shared" si="26"/>
        <v>9</v>
      </c>
    </row>
    <row r="19" spans="1:55" ht="14.1" customHeight="1" x14ac:dyDescent="0.2">
      <c r="A19" s="4" t="s">
        <v>19</v>
      </c>
      <c r="B19" s="19">
        <v>1441</v>
      </c>
      <c r="C19" s="19">
        <v>1295.5</v>
      </c>
      <c r="D19" s="19">
        <v>1766.5000000000002</v>
      </c>
      <c r="E19" s="19">
        <v>6099.5</v>
      </c>
      <c r="F19" s="19">
        <v>12836.699999999999</v>
      </c>
      <c r="G19" s="19">
        <v>17000.2</v>
      </c>
      <c r="H19" s="19">
        <v>21678.2</v>
      </c>
      <c r="I19" s="19">
        <v>19490.399999999998</v>
      </c>
      <c r="J19" s="19">
        <v>27178.400000000001</v>
      </c>
      <c r="K19" s="19">
        <v>37160.300000000003</v>
      </c>
      <c r="L19" s="19">
        <v>23530.799999999999</v>
      </c>
      <c r="M19" s="19">
        <v>22098.400000000001</v>
      </c>
      <c r="N19" s="19">
        <v>15387.9</v>
      </c>
      <c r="O19" s="19">
        <v>11524.199999999999</v>
      </c>
      <c r="P19" s="19">
        <v>20711.5</v>
      </c>
      <c r="Q19" s="19">
        <v>22686.699999999997</v>
      </c>
      <c r="R19" s="19">
        <v>42708.700000000004</v>
      </c>
      <c r="S19" s="19">
        <v>30000</v>
      </c>
      <c r="T19" s="5">
        <f>B19/B$21</f>
        <v>3.6985418864360277E-2</v>
      </c>
      <c r="U19" s="5">
        <f t="shared" si="28"/>
        <v>2.9638526652939826E-2</v>
      </c>
      <c r="V19" s="5">
        <f t="shared" si="0"/>
        <v>3.476157866565914E-2</v>
      </c>
      <c r="W19" s="5">
        <f t="shared" si="1"/>
        <v>9.7687186394422726E-2</v>
      </c>
      <c r="X19" s="5">
        <f t="shared" si="2"/>
        <v>0.16172118600827709</v>
      </c>
      <c r="Y19" s="5">
        <f t="shared" si="3"/>
        <v>0.19177000504236374</v>
      </c>
      <c r="Z19" s="5">
        <f t="shared" si="4"/>
        <v>0.21087414981867988</v>
      </c>
      <c r="AA19" s="5">
        <f t="shared" si="5"/>
        <v>0.16272714749088901</v>
      </c>
      <c r="AB19" s="5">
        <f t="shared" si="6"/>
        <v>0.23015300402071667</v>
      </c>
      <c r="AC19" s="5">
        <f t="shared" si="7"/>
        <v>0.26305793174140679</v>
      </c>
      <c r="AD19" s="5">
        <f t="shared" si="8"/>
        <v>0.17743881472186862</v>
      </c>
      <c r="AE19" s="5">
        <f t="shared" si="9"/>
        <v>0.17424970608017804</v>
      </c>
      <c r="AF19" s="5">
        <f t="shared" ref="AF19:AG19" si="30">(N19/N$21)</f>
        <v>0.13001050195633787</v>
      </c>
      <c r="AG19" s="5">
        <f t="shared" si="30"/>
        <v>0.10574144811152389</v>
      </c>
      <c r="AH19" s="5">
        <f>(P19/P$21)</f>
        <v>0.18767029324644283</v>
      </c>
      <c r="AI19" s="5">
        <f>(Q19/Q$21)</f>
        <v>0.18181898325242851</v>
      </c>
      <c r="AJ19" s="8">
        <f>R19/R$21</f>
        <v>0.28759621904845922</v>
      </c>
      <c r="AK19" s="5">
        <f>(S19/S$21)</f>
        <v>0.22309377523748336</v>
      </c>
      <c r="AL19" s="6">
        <f t="shared" si="29"/>
        <v>5</v>
      </c>
      <c r="AM19" s="6">
        <f t="shared" si="13"/>
        <v>6</v>
      </c>
      <c r="AN19" s="6">
        <f t="shared" si="14"/>
        <v>6</v>
      </c>
      <c r="AO19" s="6">
        <f t="shared" si="15"/>
        <v>5</v>
      </c>
      <c r="AP19" s="6">
        <f t="shared" si="16"/>
        <v>3</v>
      </c>
      <c r="AQ19" s="6">
        <f t="shared" si="17"/>
        <v>2</v>
      </c>
      <c r="AR19" s="6">
        <f t="shared" si="18"/>
        <v>2</v>
      </c>
      <c r="AS19" s="6">
        <f t="shared" si="19"/>
        <v>3</v>
      </c>
      <c r="AT19" s="6">
        <f t="shared" si="20"/>
        <v>2</v>
      </c>
      <c r="AU19" s="6">
        <f t="shared" si="21"/>
        <v>2</v>
      </c>
      <c r="AV19" s="6">
        <f t="shared" si="22"/>
        <v>2</v>
      </c>
      <c r="AW19" s="6">
        <f>_xlfn.RANK.EQ(AE19,AE$6:AE$20,0)</f>
        <v>2</v>
      </c>
      <c r="AX19" s="6">
        <f t="shared" si="24"/>
        <v>4</v>
      </c>
      <c r="AY19" s="6">
        <f t="shared" si="25"/>
        <v>5</v>
      </c>
      <c r="AZ19" s="6">
        <f t="shared" si="26"/>
        <v>2</v>
      </c>
      <c r="BA19" s="6">
        <f t="shared" si="26"/>
        <v>2</v>
      </c>
      <c r="BB19" s="6">
        <f t="shared" si="26"/>
        <v>1</v>
      </c>
      <c r="BC19" s="6">
        <f t="shared" si="26"/>
        <v>1</v>
      </c>
    </row>
    <row r="20" spans="1:55" ht="14.1" customHeight="1" x14ac:dyDescent="0.2">
      <c r="A20" s="7" t="s">
        <v>20</v>
      </c>
      <c r="B20" s="19">
        <v>109.90000000000002</v>
      </c>
      <c r="C20" s="19">
        <v>93.200000000000017</v>
      </c>
      <c r="D20" s="19">
        <v>114.7</v>
      </c>
      <c r="E20" s="19">
        <v>221.6</v>
      </c>
      <c r="F20" s="19">
        <v>269.5</v>
      </c>
      <c r="G20" s="19">
        <v>302.400000000001</v>
      </c>
      <c r="H20" s="19">
        <v>311.60000000000099</v>
      </c>
      <c r="I20" s="19">
        <v>1499.6999999999919</v>
      </c>
      <c r="J20" s="19">
        <v>1464.7000000000021</v>
      </c>
      <c r="K20" s="19">
        <v>1195.799999999995</v>
      </c>
      <c r="L20" s="19">
        <v>670.09999999999809</v>
      </c>
      <c r="M20" s="19">
        <v>1239.1999999999991</v>
      </c>
      <c r="N20" s="21">
        <v>861.60000000000309</v>
      </c>
      <c r="O20" s="21">
        <v>613.60000000000082</v>
      </c>
      <c r="P20" s="21">
        <v>394.00000000000102</v>
      </c>
      <c r="Q20" s="21">
        <v>577.300000000007</v>
      </c>
      <c r="R20" s="21">
        <v>1134.1000000000072</v>
      </c>
      <c r="S20" s="21">
        <v>1121</v>
      </c>
      <c r="T20" s="8">
        <f t="shared" si="27"/>
        <v>2.8207477676566242E-3</v>
      </c>
      <c r="U20" s="8">
        <f t="shared" si="28"/>
        <v>2.1322351864561887E-3</v>
      </c>
      <c r="V20" s="8">
        <f t="shared" si="0"/>
        <v>2.2570920311073329E-3</v>
      </c>
      <c r="W20" s="8">
        <f t="shared" si="1"/>
        <v>3.549058202312333E-3</v>
      </c>
      <c r="X20" s="8">
        <f t="shared" si="2"/>
        <v>3.3952542031231298E-3</v>
      </c>
      <c r="Y20" s="8">
        <f t="shared" si="3"/>
        <v>3.4112098401672323E-3</v>
      </c>
      <c r="Z20" s="8">
        <f t="shared" si="4"/>
        <v>3.0310812283077405E-3</v>
      </c>
      <c r="AA20" s="8">
        <f t="shared" si="5"/>
        <v>1.252113363974495E-2</v>
      </c>
      <c r="AB20" s="8">
        <f t="shared" si="6"/>
        <v>1.2403419810921327E-2</v>
      </c>
      <c r="AC20" s="8">
        <f t="shared" si="7"/>
        <v>8.4650736074889845E-3</v>
      </c>
      <c r="AD20" s="8">
        <f t="shared" si="8"/>
        <v>5.0530262356198617E-3</v>
      </c>
      <c r="AE20" s="8">
        <f t="shared" si="9"/>
        <v>9.7713063287186604E-3</v>
      </c>
      <c r="AF20" s="8">
        <f>N20/N$21</f>
        <v>7.2795539667908629E-3</v>
      </c>
      <c r="AG20" s="8">
        <f>O20/O$21</f>
        <v>5.6301480850064348E-3</v>
      </c>
      <c r="AH20" s="8">
        <f>P20/P$21</f>
        <v>3.5700985220335885E-3</v>
      </c>
      <c r="AI20" s="8">
        <f>Q20/Q$21</f>
        <v>4.6266799063604787E-3</v>
      </c>
      <c r="AJ20" s="8">
        <f>R20/R$21</f>
        <v>7.6369187547937461E-3</v>
      </c>
      <c r="AK20" s="5">
        <f>(S20/S$21)</f>
        <v>8.3362707347072948E-3</v>
      </c>
      <c r="AL20" s="6">
        <f t="shared" si="29"/>
        <v>11</v>
      </c>
      <c r="AM20" s="6">
        <f t="shared" si="13"/>
        <v>12</v>
      </c>
      <c r="AN20" s="6">
        <f t="shared" si="14"/>
        <v>12</v>
      </c>
      <c r="AO20" s="6">
        <f t="shared" si="15"/>
        <v>10</v>
      </c>
      <c r="AP20" s="6">
        <f t="shared" si="16"/>
        <v>12</v>
      </c>
      <c r="AQ20" s="6">
        <f t="shared" si="17"/>
        <v>12</v>
      </c>
      <c r="AR20" s="6">
        <f t="shared" si="18"/>
        <v>12</v>
      </c>
      <c r="AS20" s="6">
        <f t="shared" si="19"/>
        <v>9</v>
      </c>
      <c r="AT20" s="6">
        <f t="shared" si="20"/>
        <v>11</v>
      </c>
      <c r="AU20" s="6">
        <f t="shared" si="21"/>
        <v>12</v>
      </c>
      <c r="AV20" s="6">
        <f t="shared" si="22"/>
        <v>12</v>
      </c>
      <c r="AW20" s="6">
        <f t="shared" si="23"/>
        <v>11</v>
      </c>
      <c r="AX20" s="6">
        <f t="shared" si="24"/>
        <v>12</v>
      </c>
      <c r="AY20" s="6">
        <f t="shared" si="25"/>
        <v>12</v>
      </c>
      <c r="AZ20" s="6">
        <f t="shared" si="26"/>
        <v>11</v>
      </c>
      <c r="BA20" s="6">
        <f t="shared" si="26"/>
        <v>10</v>
      </c>
      <c r="BB20" s="6">
        <f t="shared" si="26"/>
        <v>9</v>
      </c>
      <c r="BC20" s="6">
        <f t="shared" si="26"/>
        <v>8</v>
      </c>
    </row>
    <row r="21" spans="1:55" ht="14.1" customHeight="1" x14ac:dyDescent="0.2">
      <c r="A21" s="9" t="s">
        <v>21</v>
      </c>
      <c r="B21" s="22">
        <v>38961.299999999996</v>
      </c>
      <c r="C21" s="22">
        <v>43710.000000000007</v>
      </c>
      <c r="D21" s="22">
        <v>50817.600000000006</v>
      </c>
      <c r="E21" s="22">
        <v>62439.1</v>
      </c>
      <c r="F21" s="22">
        <v>79375.5</v>
      </c>
      <c r="G21" s="22">
        <v>88648.900000000009</v>
      </c>
      <c r="H21" s="22">
        <v>102801.59999999999</v>
      </c>
      <c r="I21" s="22">
        <v>119773.50000000001</v>
      </c>
      <c r="J21" s="22">
        <v>118088.40000000001</v>
      </c>
      <c r="K21" s="22">
        <v>141262.80000000002</v>
      </c>
      <c r="L21" s="22">
        <v>132613.6</v>
      </c>
      <c r="M21" s="22">
        <v>126820.3</v>
      </c>
      <c r="N21" s="22">
        <v>118358.90000000001</v>
      </c>
      <c r="O21" s="22">
        <v>108984.70000000001</v>
      </c>
      <c r="P21" s="22">
        <v>110361.09999999999</v>
      </c>
      <c r="Q21" s="22">
        <v>124776.3</v>
      </c>
      <c r="R21" s="22">
        <v>148502.29999999999</v>
      </c>
      <c r="S21" s="22">
        <v>134472.59999999998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3" spans="1:55" ht="14.1" customHeight="1" x14ac:dyDescent="0.2">
      <c r="A23" s="2" t="s">
        <v>23</v>
      </c>
      <c r="O23" s="2" t="s">
        <v>22</v>
      </c>
    </row>
    <row r="24" spans="1:55" ht="14.1" customHeight="1" x14ac:dyDescent="0.2">
      <c r="A24" s="2" t="s">
        <v>0</v>
      </c>
    </row>
  </sheetData>
  <mergeCells count="5">
    <mergeCell ref="A4:A5"/>
    <mergeCell ref="A1:AW1"/>
    <mergeCell ref="B4:S4"/>
    <mergeCell ref="T4:AK4"/>
    <mergeCell ref="AL4:BC4"/>
  </mergeCells>
  <pageMargins left="0.7" right="0.7" top="0.75" bottom="0.75" header="0.3" footer="0.3"/>
  <ignoredErrors>
    <ignoredError sqref="AF19:A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</vt:lpstr>
    </vt:vector>
  </TitlesOfParts>
  <Company>Instituto Nacional de Información Estadística y Geográfica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8/22/2018 5:32:20 PM</dc:description>
  <cp:lastModifiedBy>pc</cp:lastModifiedBy>
  <dcterms:created xsi:type="dcterms:W3CDTF">2018-08-22T23:05:40Z</dcterms:created>
  <dcterms:modified xsi:type="dcterms:W3CDTF">2024-02-22T17:33:31Z</dcterms:modified>
</cp:coreProperties>
</file>