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8625" yWindow="0" windowWidth="11910" windowHeight="10905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J17" i="3" l="1"/>
  <c r="AJ16" i="3"/>
  <c r="AJ15" i="3"/>
  <c r="BA15" i="3" s="1"/>
  <c r="AJ14" i="3"/>
  <c r="AJ12" i="3"/>
  <c r="AJ11" i="3"/>
  <c r="AJ10" i="3"/>
  <c r="AJ8" i="3"/>
  <c r="AJ7" i="3"/>
  <c r="BA7" i="3" s="1"/>
  <c r="AJ6" i="3"/>
  <c r="BA10" i="3" l="1"/>
  <c r="BA12" i="3"/>
  <c r="BA17" i="3"/>
  <c r="BA8" i="3"/>
  <c r="BA11" i="3"/>
  <c r="BA14" i="3"/>
  <c r="BA16" i="3"/>
  <c r="AI10" i="3"/>
  <c r="AH10" i="3"/>
  <c r="AI17" i="3"/>
  <c r="AI16" i="3"/>
  <c r="AI15" i="3"/>
  <c r="AI14" i="3"/>
  <c r="AI11" i="3"/>
  <c r="AI12" i="3"/>
  <c r="AI8" i="3"/>
  <c r="AI7" i="3"/>
  <c r="AZ7" i="3" s="1"/>
  <c r="AI6" i="3"/>
  <c r="AZ12" i="3" l="1"/>
  <c r="AZ14" i="3"/>
  <c r="AZ8" i="3"/>
  <c r="AZ11" i="3"/>
  <c r="AZ15" i="3"/>
  <c r="AZ17" i="3"/>
  <c r="AZ16" i="3"/>
  <c r="AZ10" i="3"/>
  <c r="AH6" i="3"/>
  <c r="AH17" i="3"/>
  <c r="AH16" i="3"/>
  <c r="AH15" i="3"/>
  <c r="AH14" i="3"/>
  <c r="AH12" i="3"/>
  <c r="AH11" i="3"/>
  <c r="AH8" i="3"/>
  <c r="AH7" i="3"/>
  <c r="AY7" i="3" s="1"/>
  <c r="AY10" i="3" l="1"/>
  <c r="AY11" i="3"/>
  <c r="AY14" i="3"/>
  <c r="AY16" i="3"/>
  <c r="AY8" i="3"/>
  <c r="AY12" i="3"/>
  <c r="AY15" i="3"/>
  <c r="AY17" i="3"/>
  <c r="AE15" i="3"/>
  <c r="AF15" i="3"/>
  <c r="AG15" i="3"/>
  <c r="AE7" i="3"/>
  <c r="AF7" i="3"/>
  <c r="AG7" i="3"/>
  <c r="AE8" i="3"/>
  <c r="AF8" i="3"/>
  <c r="AG8" i="3"/>
  <c r="AE11" i="3"/>
  <c r="AF11" i="3"/>
  <c r="AG11" i="3"/>
  <c r="AE12" i="3"/>
  <c r="AF12" i="3"/>
  <c r="AG12" i="3"/>
  <c r="AE14" i="3"/>
  <c r="AF14" i="3"/>
  <c r="AG14" i="3"/>
  <c r="AE16" i="3"/>
  <c r="AF16" i="3"/>
  <c r="AG16" i="3"/>
  <c r="AE17" i="3"/>
  <c r="AF17" i="3"/>
  <c r="AG17" i="3"/>
  <c r="AE6" i="3"/>
  <c r="AF6" i="3"/>
  <c r="AG6" i="3"/>
  <c r="AD15" i="3"/>
  <c r="AC15" i="3"/>
  <c r="AB15" i="3"/>
  <c r="AA15" i="3"/>
  <c r="Z15" i="3"/>
  <c r="Y15" i="3"/>
  <c r="X15" i="3"/>
  <c r="W15" i="3"/>
  <c r="V15" i="3"/>
  <c r="U15" i="3"/>
  <c r="T15" i="3"/>
  <c r="AW17" i="3" l="1"/>
  <c r="AX16" i="3"/>
  <c r="AV16" i="3"/>
  <c r="AW14" i="3"/>
  <c r="AV12" i="3"/>
  <c r="AX8" i="3"/>
  <c r="AV8" i="3"/>
  <c r="AW7" i="3"/>
  <c r="AV17" i="3"/>
  <c r="AX14" i="3"/>
  <c r="AV14" i="3"/>
  <c r="AW12" i="3"/>
  <c r="AX11" i="3"/>
  <c r="AV11" i="3"/>
  <c r="AX7" i="3"/>
  <c r="AV7" i="3"/>
  <c r="AV15" i="3"/>
  <c r="AW8" i="3"/>
  <c r="AW16" i="3"/>
  <c r="AW15" i="3"/>
  <c r="AW11" i="3"/>
  <c r="AX17" i="3"/>
  <c r="AX15" i="3"/>
  <c r="AX12" i="3"/>
  <c r="AD6" i="3"/>
  <c r="AC6" i="3"/>
  <c r="AB6" i="3"/>
  <c r="AA6" i="3"/>
  <c r="Z6" i="3"/>
  <c r="Y6" i="3"/>
  <c r="X6" i="3"/>
  <c r="W6" i="3"/>
  <c r="V6" i="3"/>
  <c r="U6" i="3"/>
  <c r="T6" i="3"/>
  <c r="AD17" i="3"/>
  <c r="AC17" i="3"/>
  <c r="AB17" i="3"/>
  <c r="AA17" i="3"/>
  <c r="Z17" i="3"/>
  <c r="Y17" i="3"/>
  <c r="X17" i="3"/>
  <c r="W17" i="3"/>
  <c r="V17" i="3"/>
  <c r="U17" i="3"/>
  <c r="AD16" i="3"/>
  <c r="AC16" i="3"/>
  <c r="AB16" i="3"/>
  <c r="AA16" i="3"/>
  <c r="Z16" i="3"/>
  <c r="Y16" i="3"/>
  <c r="X16" i="3"/>
  <c r="W16" i="3"/>
  <c r="V16" i="3"/>
  <c r="U16" i="3"/>
  <c r="T16" i="3"/>
  <c r="AD14" i="3"/>
  <c r="AC14" i="3"/>
  <c r="AB14" i="3"/>
  <c r="AA14" i="3"/>
  <c r="Z14" i="3"/>
  <c r="Y14" i="3"/>
  <c r="X14" i="3"/>
  <c r="W14" i="3"/>
  <c r="V14" i="3"/>
  <c r="U14" i="3"/>
  <c r="T14" i="3"/>
  <c r="AD12" i="3"/>
  <c r="AC12" i="3"/>
  <c r="AB12" i="3"/>
  <c r="AA12" i="3"/>
  <c r="Z12" i="3"/>
  <c r="Y12" i="3"/>
  <c r="X12" i="3"/>
  <c r="W12" i="3"/>
  <c r="V12" i="3"/>
  <c r="U12" i="3"/>
  <c r="T12" i="3"/>
  <c r="AD11" i="3"/>
  <c r="AC11" i="3"/>
  <c r="AB11" i="3"/>
  <c r="AA11" i="3"/>
  <c r="Z11" i="3"/>
  <c r="Y11" i="3"/>
  <c r="X11" i="3"/>
  <c r="W11" i="3"/>
  <c r="V11" i="3"/>
  <c r="U11" i="3"/>
  <c r="T11" i="3"/>
  <c r="AC10" i="3"/>
  <c r="AB10" i="3"/>
  <c r="AA10" i="3"/>
  <c r="Z10" i="3"/>
  <c r="Y10" i="3"/>
  <c r="X10" i="3"/>
  <c r="W10" i="3"/>
  <c r="V10" i="3"/>
  <c r="U10" i="3"/>
  <c r="T10" i="3"/>
  <c r="T9" i="3"/>
  <c r="AD8" i="3"/>
  <c r="AC8" i="3"/>
  <c r="AB8" i="3"/>
  <c r="AA8" i="3"/>
  <c r="Z8" i="3"/>
  <c r="Y8" i="3"/>
  <c r="X8" i="3"/>
  <c r="W8" i="3"/>
  <c r="V8" i="3"/>
  <c r="U8" i="3"/>
  <c r="T8" i="3"/>
  <c r="AD7" i="3"/>
  <c r="AC7" i="3"/>
  <c r="AB7" i="3"/>
  <c r="AA7" i="3"/>
  <c r="Z7" i="3"/>
  <c r="Y7" i="3"/>
  <c r="X7" i="3"/>
  <c r="W7" i="3"/>
  <c r="V7" i="3"/>
  <c r="U7" i="3"/>
  <c r="T7" i="3"/>
  <c r="AM7" i="3" l="1"/>
  <c r="AQ7" i="3"/>
  <c r="AU7" i="3"/>
  <c r="AN8" i="3"/>
  <c r="AR8" i="3"/>
  <c r="AK9" i="3"/>
  <c r="AL11" i="3"/>
  <c r="AP11" i="3"/>
  <c r="AT11" i="3"/>
  <c r="AO16" i="3"/>
  <c r="AS16" i="3"/>
  <c r="AQ12" i="3"/>
  <c r="AR15" i="3"/>
  <c r="AN10" i="3"/>
  <c r="AR10" i="3"/>
  <c r="AM12" i="3"/>
  <c r="AU12" i="3"/>
  <c r="AK16" i="3"/>
  <c r="AM17" i="3"/>
  <c r="AQ17" i="3"/>
  <c r="AU17" i="3"/>
  <c r="AN15" i="3"/>
  <c r="AO10" i="3"/>
  <c r="AS10" i="3"/>
  <c r="AM11" i="3"/>
  <c r="AQ11" i="3"/>
  <c r="AU11" i="3"/>
  <c r="AN12" i="3"/>
  <c r="AR12" i="3"/>
  <c r="AL16" i="3"/>
  <c r="AP16" i="3"/>
  <c r="AT16" i="3"/>
  <c r="AN17" i="3"/>
  <c r="AR17" i="3"/>
  <c r="AK15" i="3"/>
  <c r="AO15" i="3"/>
  <c r="AS15" i="3"/>
  <c r="AN11" i="3"/>
  <c r="AR11" i="3"/>
  <c r="AK12" i="3"/>
  <c r="AO12" i="3"/>
  <c r="AS12" i="3"/>
  <c r="AM16" i="3"/>
  <c r="AQ16" i="3"/>
  <c r="AU16" i="3"/>
  <c r="AO17" i="3"/>
  <c r="AS17" i="3"/>
  <c r="AL7" i="3"/>
  <c r="AP7" i="3"/>
  <c r="AT7" i="3"/>
  <c r="AM8" i="3"/>
  <c r="AQ8" i="3"/>
  <c r="AU8" i="3"/>
  <c r="AM10" i="3"/>
  <c r="AQ10" i="3"/>
  <c r="AK8" i="3"/>
  <c r="AO7" i="3"/>
  <c r="AS14" i="3"/>
  <c r="AL12" i="3"/>
  <c r="AP12" i="3"/>
  <c r="AT12" i="3"/>
  <c r="AM14" i="3"/>
  <c r="AQ14" i="3"/>
  <c r="AU14" i="3"/>
  <c r="AN16" i="3"/>
  <c r="AR14" i="3"/>
  <c r="AL17" i="3"/>
  <c r="AP17" i="3"/>
  <c r="AT17" i="3"/>
  <c r="AO8" i="3"/>
  <c r="AR7" i="3"/>
  <c r="AS8" i="3"/>
  <c r="AP10" i="3"/>
  <c r="AS11" i="3"/>
  <c r="AN14" i="3"/>
  <c r="AL15" i="3"/>
  <c r="AT15" i="3"/>
  <c r="AR16" i="3"/>
  <c r="AK7" i="3"/>
  <c r="AS7" i="3"/>
  <c r="AP8" i="3"/>
  <c r="AO14" i="3"/>
  <c r="AM15" i="3"/>
  <c r="AU15" i="3"/>
  <c r="AL14" i="3"/>
  <c r="AP14" i="3"/>
  <c r="AT14" i="3"/>
  <c r="AN7" i="3"/>
  <c r="AL10" i="3"/>
  <c r="AT10" i="3"/>
  <c r="AO11" i="3"/>
  <c r="AP15" i="3"/>
  <c r="AL8" i="3"/>
  <c r="AT8" i="3"/>
  <c r="AQ15" i="3"/>
  <c r="AK10" i="3"/>
  <c r="AK11" i="3"/>
  <c r="AK14" i="3"/>
</calcChain>
</file>

<file path=xl/sharedStrings.xml><?xml version="1.0" encoding="utf-8"?>
<sst xmlns="http://schemas.openxmlformats.org/spreadsheetml/2006/main" count="129" uniqueCount="36">
  <si>
    <t>Fuente: INEGI. Estadística Mensual de la Industria Minerometalúrgica.</t>
  </si>
  <si>
    <t>Total nacional</t>
  </si>
  <si>
    <t>Durango</t>
  </si>
  <si>
    <t>Guanajuato</t>
  </si>
  <si>
    <t>Guerrero</t>
  </si>
  <si>
    <t>Hidalgo</t>
  </si>
  <si>
    <t>México</t>
  </si>
  <si>
    <t>Michoacán de Ocampo</t>
  </si>
  <si>
    <t>San Luis Potosí</t>
  </si>
  <si>
    <t>Sinaloa</t>
  </si>
  <si>
    <t>Zacatecas</t>
  </si>
  <si>
    <t>Otras entidades federativas</t>
  </si>
  <si>
    <t>Entidad Federativa</t>
  </si>
  <si>
    <t>Lugar Nacional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</si>
  <si>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</si>
  <si>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</si>
  <si>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</si>
  <si>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</si>
  <si>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</si>
  <si>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</si>
  <si>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</si>
  <si>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</si>
  <si>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</si>
  <si>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</si>
  <si>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</si>
  <si>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Variación porcentual anual del volumen de la producción de los principales minerales explotados en el estado (Zinc)</t>
  </si>
  <si>
    <t>Volumen de la producción de los principales minerales explotados en el estado - Zinc (Toneladas)</t>
  </si>
  <si>
    <t>-</t>
  </si>
  <si>
    <t>Chihuahua</t>
  </si>
  <si>
    <t>2017/2018</t>
  </si>
  <si>
    <t>2018/2019</t>
  </si>
  <si>
    <t>2019/2020</t>
  </si>
  <si>
    <t>2020/2021</t>
  </si>
  <si>
    <t>Notas: En "Otras entidades federativas " incluye la producción de zinc de los estados de Aguascalientes, Oaxaca, Querétaro.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</si>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</sst>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6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10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64" fontId="6" fillId="2" borderId="0" xfId="2" applyNumberFormat="1" applyFont="1" applyFill="1" applyAlignment="1">
      <alignment vertical="center"/>
    </xf>
    <xf numFmtId="10" fontId="6" fillId="2" borderId="0" xfId="1" applyNumberFormat="1" applyFont="1" applyFill="1" applyAlignment="1">
      <alignment vertical="center"/>
    </xf>
    <xf numFmtId="164" fontId="6" fillId="4" borderId="0" xfId="2" applyNumberFormat="1" applyFont="1" applyFill="1" applyAlignment="1">
      <alignment vertical="center"/>
    </xf>
    <xf numFmtId="10" fontId="6" fillId="4" borderId="0" xfId="1" applyNumberFormat="1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685512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workbookViewId="0">
      <pane xSplit="1" topLeftCell="B1" activePane="topRight" state="frozen"/>
      <selection pane="topRight" activeCell="R22" sqref="R22"/>
    </sheetView>
  </sheetViews>
  <sheetFormatPr baseColWidth="10" defaultRowHeight="14.1" customHeight="1" x14ac:dyDescent="0.2"/>
  <cols>
    <col min="1" max="1" width="22.7109375" style="3" customWidth="1"/>
    <col min="2" max="16384" width="11.42578125" style="3"/>
  </cols>
  <sheetData>
    <row r="1" spans="1:53" ht="39.950000000000003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53" ht="14.1" customHeight="1" x14ac:dyDescent="0.2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4" spans="1:53" ht="14.1" customHeight="1" x14ac:dyDescent="0.2">
      <c r="A4" s="18" t="s">
        <v>12</v>
      </c>
      <c r="B4" s="20" t="s">
        <v>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0" t="s">
        <v>25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20" t="s">
        <v>13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3" ht="14.1" customHeight="1" x14ac:dyDescent="0.2">
      <c r="A5" s="18"/>
      <c r="B5" s="13">
        <v>2006</v>
      </c>
      <c r="C5" s="12">
        <v>2007</v>
      </c>
      <c r="D5" s="12">
        <v>2008</v>
      </c>
      <c r="E5" s="12">
        <v>2009</v>
      </c>
      <c r="F5" s="12">
        <v>2010</v>
      </c>
      <c r="G5" s="12">
        <v>2011</v>
      </c>
      <c r="H5" s="12">
        <v>2012</v>
      </c>
      <c r="I5" s="12">
        <v>2013</v>
      </c>
      <c r="J5" s="12">
        <v>2014</v>
      </c>
      <c r="K5" s="12">
        <v>2015</v>
      </c>
      <c r="L5" s="12">
        <v>2016</v>
      </c>
      <c r="M5" s="14">
        <v>2017</v>
      </c>
      <c r="N5" s="14">
        <v>2018</v>
      </c>
      <c r="O5" s="14">
        <v>2019</v>
      </c>
      <c r="P5" s="14">
        <v>2020</v>
      </c>
      <c r="Q5" s="15">
        <v>2021</v>
      </c>
      <c r="R5" s="16">
        <v>2022</v>
      </c>
      <c r="S5" s="16">
        <v>2023</v>
      </c>
      <c r="T5" s="13" t="s">
        <v>14</v>
      </c>
      <c r="U5" s="12" t="s">
        <v>15</v>
      </c>
      <c r="V5" s="12" t="s">
        <v>16</v>
      </c>
      <c r="W5" s="12" t="s">
        <v>17</v>
      </c>
      <c r="X5" s="12" t="s">
        <v>18</v>
      </c>
      <c r="Y5" s="12" t="s">
        <v>19</v>
      </c>
      <c r="Z5" s="12" t="s">
        <v>20</v>
      </c>
      <c r="AA5" s="12" t="s">
        <v>21</v>
      </c>
      <c r="AB5" s="12" t="s">
        <v>22</v>
      </c>
      <c r="AC5" s="12" t="s">
        <v>23</v>
      </c>
      <c r="AD5" s="14" t="s">
        <v>24</v>
      </c>
      <c r="AE5" s="14" t="s">
        <v>29</v>
      </c>
      <c r="AF5" s="14" t="s">
        <v>30</v>
      </c>
      <c r="AG5" s="14" t="s">
        <v>31</v>
      </c>
      <c r="AH5" s="15" t="s">
        <v>32</v>
      </c>
      <c r="AI5" s="16" t="s">
        <v>34</v>
      </c>
      <c r="AJ5" s="16" t="s">
        <v>35</v>
      </c>
      <c r="AK5" s="13" t="s">
        <v>14</v>
      </c>
      <c r="AL5" s="12" t="s">
        <v>15</v>
      </c>
      <c r="AM5" s="12" t="s">
        <v>16</v>
      </c>
      <c r="AN5" s="12" t="s">
        <v>17</v>
      </c>
      <c r="AO5" s="12" t="s">
        <v>18</v>
      </c>
      <c r="AP5" s="12" t="s">
        <v>19</v>
      </c>
      <c r="AQ5" s="12" t="s">
        <v>20</v>
      </c>
      <c r="AR5" s="12" t="s">
        <v>21</v>
      </c>
      <c r="AS5" s="12" t="s">
        <v>22</v>
      </c>
      <c r="AT5" s="12" t="s">
        <v>23</v>
      </c>
      <c r="AU5" s="14" t="s">
        <v>24</v>
      </c>
      <c r="AV5" s="14" t="s">
        <v>29</v>
      </c>
      <c r="AW5" s="14" t="s">
        <v>30</v>
      </c>
      <c r="AX5" s="14" t="s">
        <v>31</v>
      </c>
      <c r="AY5" s="15" t="s">
        <v>32</v>
      </c>
      <c r="AZ5" s="16" t="s">
        <v>34</v>
      </c>
      <c r="BA5" s="16" t="s">
        <v>35</v>
      </c>
    </row>
    <row r="6" spans="1:53" ht="14.1" customHeight="1" x14ac:dyDescent="0.2">
      <c r="A6" s="2" t="s">
        <v>1</v>
      </c>
      <c r="B6" s="7">
        <v>479379</v>
      </c>
      <c r="C6" s="7">
        <v>452012</v>
      </c>
      <c r="D6" s="7">
        <v>453588</v>
      </c>
      <c r="E6" s="7">
        <v>489766</v>
      </c>
      <c r="F6" s="7">
        <v>570004</v>
      </c>
      <c r="G6" s="7">
        <v>631859</v>
      </c>
      <c r="H6" s="7">
        <v>604930</v>
      </c>
      <c r="I6" s="7">
        <v>642542</v>
      </c>
      <c r="J6" s="7">
        <v>659878</v>
      </c>
      <c r="K6" s="7">
        <v>694544</v>
      </c>
      <c r="L6" s="7">
        <v>661646</v>
      </c>
      <c r="M6" s="7">
        <v>671444</v>
      </c>
      <c r="N6" s="7">
        <v>690895</v>
      </c>
      <c r="O6" s="7">
        <v>676677</v>
      </c>
      <c r="P6" s="7">
        <v>688461</v>
      </c>
      <c r="Q6" s="7">
        <v>742926</v>
      </c>
      <c r="R6" s="7">
        <v>744341</v>
      </c>
      <c r="S6" s="7">
        <v>672996</v>
      </c>
      <c r="T6" s="8">
        <f t="shared" ref="T6:AJ6" si="0">((C6/B6)-1)</f>
        <v>-5.7088441504529852E-2</v>
      </c>
      <c r="U6" s="8">
        <f t="shared" si="0"/>
        <v>3.4866330982363802E-3</v>
      </c>
      <c r="V6" s="8">
        <f t="shared" si="0"/>
        <v>7.9759605633306085E-2</v>
      </c>
      <c r="W6" s="8">
        <f t="shared" si="0"/>
        <v>0.1638292572371296</v>
      </c>
      <c r="X6" s="8">
        <f t="shared" si="0"/>
        <v>0.10851678233836948</v>
      </c>
      <c r="Y6" s="8">
        <f t="shared" si="0"/>
        <v>-4.2618685497872177E-2</v>
      </c>
      <c r="Z6" s="8">
        <f t="shared" si="0"/>
        <v>6.2175788934256904E-2</v>
      </c>
      <c r="AA6" s="8">
        <f t="shared" si="0"/>
        <v>2.6980337472102933E-2</v>
      </c>
      <c r="AB6" s="8">
        <f t="shared" si="0"/>
        <v>5.2533953245903042E-2</v>
      </c>
      <c r="AC6" s="8">
        <f t="shared" si="0"/>
        <v>-4.7366329562993803E-2</v>
      </c>
      <c r="AD6" s="8">
        <f t="shared" si="0"/>
        <v>1.4808522986612171E-2</v>
      </c>
      <c r="AE6" s="8">
        <f t="shared" si="0"/>
        <v>2.8968908799542392E-2</v>
      </c>
      <c r="AF6" s="8">
        <f t="shared" si="0"/>
        <v>-2.0579103915935093E-2</v>
      </c>
      <c r="AG6" s="8">
        <f t="shared" si="0"/>
        <v>1.7414512389219761E-2</v>
      </c>
      <c r="AH6" s="8">
        <f t="shared" si="0"/>
        <v>7.9111235059066587E-2</v>
      </c>
      <c r="AI6" s="8">
        <f t="shared" si="0"/>
        <v>1.9046311476513811E-3</v>
      </c>
      <c r="AJ6" s="8">
        <f t="shared" si="0"/>
        <v>-9.5849886006548091E-2</v>
      </c>
    </row>
    <row r="7" spans="1:53" ht="14.1" customHeight="1" x14ac:dyDescent="0.2">
      <c r="A7" s="3" t="s">
        <v>28</v>
      </c>
      <c r="B7" s="4">
        <v>140200</v>
      </c>
      <c r="C7" s="4">
        <v>136437</v>
      </c>
      <c r="D7" s="4">
        <v>142035</v>
      </c>
      <c r="E7" s="4">
        <v>150211</v>
      </c>
      <c r="F7" s="4">
        <v>133734</v>
      </c>
      <c r="G7" s="4">
        <v>122254</v>
      </c>
      <c r="H7" s="4">
        <v>113958</v>
      </c>
      <c r="I7" s="4">
        <v>124866</v>
      </c>
      <c r="J7" s="4">
        <v>120359</v>
      </c>
      <c r="K7" s="4">
        <v>104883</v>
      </c>
      <c r="L7" s="4">
        <v>118316</v>
      </c>
      <c r="M7" s="4">
        <v>100507</v>
      </c>
      <c r="N7" s="4">
        <v>102464</v>
      </c>
      <c r="O7" s="4">
        <v>103449</v>
      </c>
      <c r="P7" s="4">
        <v>89538</v>
      </c>
      <c r="Q7" s="4">
        <v>81377</v>
      </c>
      <c r="R7" s="4">
        <v>81329</v>
      </c>
      <c r="S7" s="4">
        <v>73885</v>
      </c>
      <c r="T7" s="5">
        <f>((C7/B7)-1)</f>
        <v>-2.6840228245363806E-2</v>
      </c>
      <c r="U7" s="5">
        <f t="shared" ref="U7:U17" si="1">((D7/C7)-1)</f>
        <v>4.1029925899865871E-2</v>
      </c>
      <c r="V7" s="5">
        <f t="shared" ref="V7:V17" si="2">((E7/D7)-1)</f>
        <v>5.7563276657161877E-2</v>
      </c>
      <c r="W7" s="5">
        <f t="shared" ref="W7:W17" si="3">((F7/E7)-1)</f>
        <v>-0.10969236607172572</v>
      </c>
      <c r="X7" s="5">
        <f t="shared" ref="X7:X17" si="4">((G7/F7)-1)</f>
        <v>-8.5842044655809246E-2</v>
      </c>
      <c r="Y7" s="5">
        <f t="shared" ref="Y7:Y17" si="5">((H7/G7)-1)</f>
        <v>-6.7858720369067704E-2</v>
      </c>
      <c r="Z7" s="5">
        <f t="shared" ref="Z7:Z17" si="6">((I7/H7)-1)</f>
        <v>9.5719475596272252E-2</v>
      </c>
      <c r="AA7" s="5">
        <f t="shared" ref="AA7:AA17" si="7">((J7/I7)-1)</f>
        <v>-3.6094693511444231E-2</v>
      </c>
      <c r="AB7" s="5">
        <f t="shared" ref="AB7:AB17" si="8">((K7/J7)-1)</f>
        <v>-0.12858199220664845</v>
      </c>
      <c r="AC7" s="5">
        <f t="shared" ref="AC7:AC17" si="9">((L7/K7)-1)</f>
        <v>0.12807604664244931</v>
      </c>
      <c r="AD7" s="5">
        <f t="shared" ref="AD7:AD17" si="10">((M7/L7)-1)</f>
        <v>-0.15052063964299001</v>
      </c>
      <c r="AE7" s="5">
        <f t="shared" ref="AE7:AE8" si="11">((N7/M7)-1)</f>
        <v>1.9471280607320951E-2</v>
      </c>
      <c r="AF7" s="5">
        <f t="shared" ref="AF7:AF8" si="12">((O7/N7)-1)</f>
        <v>9.6131324172392674E-3</v>
      </c>
      <c r="AG7" s="5">
        <f t="shared" ref="AG7:AJ10" si="13">((P7/O7)-1)</f>
        <v>-0.13447205869558909</v>
      </c>
      <c r="AH7" s="5">
        <f t="shared" si="13"/>
        <v>-9.1145658826420117E-2</v>
      </c>
      <c r="AI7" s="5">
        <f t="shared" si="13"/>
        <v>-5.8984725413813166E-4</v>
      </c>
      <c r="AJ7" s="5">
        <f t="shared" si="13"/>
        <v>-9.1529466733883402E-2</v>
      </c>
      <c r="AK7" s="6">
        <f t="shared" ref="AK7:BA8" si="14">_xlfn.RANK.EQ(T7,T$7:T$18,0)</f>
        <v>4</v>
      </c>
      <c r="AL7" s="6">
        <f t="shared" si="14"/>
        <v>5</v>
      </c>
      <c r="AM7" s="6">
        <f t="shared" si="14"/>
        <v>3</v>
      </c>
      <c r="AN7" s="6">
        <f t="shared" si="14"/>
        <v>9</v>
      </c>
      <c r="AO7" s="6">
        <f t="shared" si="14"/>
        <v>9</v>
      </c>
      <c r="AP7" s="6">
        <f t="shared" si="14"/>
        <v>6</v>
      </c>
      <c r="AQ7" s="6">
        <f t="shared" si="14"/>
        <v>5</v>
      </c>
      <c r="AR7" s="6">
        <f t="shared" si="14"/>
        <v>4</v>
      </c>
      <c r="AS7" s="6">
        <f t="shared" si="14"/>
        <v>8</v>
      </c>
      <c r="AT7" s="6">
        <f t="shared" si="14"/>
        <v>2</v>
      </c>
      <c r="AU7" s="6">
        <f t="shared" si="14"/>
        <v>7</v>
      </c>
      <c r="AV7" s="6">
        <f t="shared" si="14"/>
        <v>4</v>
      </c>
      <c r="AW7" s="6">
        <f t="shared" si="14"/>
        <v>4</v>
      </c>
      <c r="AX7" s="6">
        <f t="shared" si="14"/>
        <v>5</v>
      </c>
      <c r="AY7" s="6">
        <f t="shared" si="14"/>
        <v>9</v>
      </c>
      <c r="AZ7" s="6">
        <f t="shared" si="14"/>
        <v>6</v>
      </c>
      <c r="BA7" s="6">
        <f t="shared" si="14"/>
        <v>7</v>
      </c>
    </row>
    <row r="8" spans="1:53" ht="14.1" customHeight="1" x14ac:dyDescent="0.2">
      <c r="A8" s="3" t="s">
        <v>2</v>
      </c>
      <c r="B8" s="4">
        <v>15760</v>
      </c>
      <c r="C8" s="4">
        <v>16070</v>
      </c>
      <c r="D8" s="4">
        <v>17885</v>
      </c>
      <c r="E8" s="4">
        <v>12727</v>
      </c>
      <c r="F8" s="4">
        <v>14848</v>
      </c>
      <c r="G8" s="4">
        <v>18754</v>
      </c>
      <c r="H8" s="4">
        <v>20095</v>
      </c>
      <c r="I8" s="4">
        <v>67120</v>
      </c>
      <c r="J8" s="4">
        <v>109426</v>
      </c>
      <c r="K8" s="4">
        <v>109787</v>
      </c>
      <c r="L8" s="4">
        <v>108182</v>
      </c>
      <c r="M8" s="4">
        <v>96415</v>
      </c>
      <c r="N8" s="4">
        <v>95794</v>
      </c>
      <c r="O8" s="4">
        <v>105080</v>
      </c>
      <c r="P8" s="4">
        <v>123071</v>
      </c>
      <c r="Q8" s="4">
        <v>132587</v>
      </c>
      <c r="R8" s="4">
        <v>129614</v>
      </c>
      <c r="S8" s="4">
        <v>129140</v>
      </c>
      <c r="T8" s="5">
        <f t="shared" ref="T8:T16" si="15">((C8/B8)-1)</f>
        <v>1.9670050761421365E-2</v>
      </c>
      <c r="U8" s="5">
        <f t="shared" si="1"/>
        <v>0.11294337274424393</v>
      </c>
      <c r="V8" s="5">
        <f t="shared" si="2"/>
        <v>-0.28839809896561364</v>
      </c>
      <c r="W8" s="5">
        <f t="shared" si="3"/>
        <v>0.16665357114795309</v>
      </c>
      <c r="X8" s="5">
        <f t="shared" si="4"/>
        <v>0.26306573275862077</v>
      </c>
      <c r="Y8" s="5">
        <f t="shared" si="5"/>
        <v>7.1504745654260349E-2</v>
      </c>
      <c r="Z8" s="5">
        <f t="shared" si="6"/>
        <v>2.3401343617815376</v>
      </c>
      <c r="AA8" s="5">
        <f t="shared" si="7"/>
        <v>0.63030393325387357</v>
      </c>
      <c r="AB8" s="5">
        <f t="shared" si="8"/>
        <v>3.2990331365490011E-3</v>
      </c>
      <c r="AC8" s="5">
        <f t="shared" si="9"/>
        <v>-1.4619217211509605E-2</v>
      </c>
      <c r="AD8" s="5">
        <f t="shared" si="10"/>
        <v>-0.10877040542789007</v>
      </c>
      <c r="AE8" s="5">
        <f t="shared" si="11"/>
        <v>-6.4409064979515929E-3</v>
      </c>
      <c r="AF8" s="5">
        <f t="shared" si="12"/>
        <v>9.693717769380128E-2</v>
      </c>
      <c r="AG8" s="5">
        <f t="shared" si="13"/>
        <v>0.17121240959269124</v>
      </c>
      <c r="AH8" s="5">
        <f t="shared" si="13"/>
        <v>7.7321221083764602E-2</v>
      </c>
      <c r="AI8" s="5">
        <f t="shared" si="13"/>
        <v>-2.242301281422765E-2</v>
      </c>
      <c r="AJ8" s="5">
        <f t="shared" si="13"/>
        <v>-3.6570123597760018E-3</v>
      </c>
      <c r="AK8" s="6">
        <f t="shared" si="14"/>
        <v>3</v>
      </c>
      <c r="AL8" s="6">
        <f t="shared" si="14"/>
        <v>3</v>
      </c>
      <c r="AM8" s="6">
        <f t="shared" si="14"/>
        <v>8</v>
      </c>
      <c r="AN8" s="6">
        <f t="shared" si="14"/>
        <v>5</v>
      </c>
      <c r="AO8" s="6">
        <f t="shared" si="14"/>
        <v>3</v>
      </c>
      <c r="AP8" s="6">
        <f t="shared" si="14"/>
        <v>2</v>
      </c>
      <c r="AQ8" s="6">
        <f t="shared" si="14"/>
        <v>1</v>
      </c>
      <c r="AR8" s="6">
        <f t="shared" si="14"/>
        <v>1</v>
      </c>
      <c r="AS8" s="6">
        <f t="shared" si="14"/>
        <v>6</v>
      </c>
      <c r="AT8" s="6">
        <f t="shared" si="14"/>
        <v>6</v>
      </c>
      <c r="AU8" s="6">
        <f t="shared" si="14"/>
        <v>6</v>
      </c>
      <c r="AV8" s="6">
        <f t="shared" si="14"/>
        <v>6</v>
      </c>
      <c r="AW8" s="6">
        <f t="shared" si="14"/>
        <v>3</v>
      </c>
      <c r="AX8" s="6">
        <f t="shared" si="14"/>
        <v>1</v>
      </c>
      <c r="AY8" s="6">
        <f t="shared" si="14"/>
        <v>7</v>
      </c>
      <c r="AZ8" s="6">
        <f t="shared" si="14"/>
        <v>9</v>
      </c>
      <c r="BA8" s="6">
        <f t="shared" si="14"/>
        <v>6</v>
      </c>
    </row>
    <row r="9" spans="1:53" ht="14.1" customHeight="1" x14ac:dyDescent="0.2">
      <c r="A9" s="3" t="s">
        <v>3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5">
        <f t="shared" si="15"/>
        <v>-1</v>
      </c>
      <c r="U9" s="5" t="s">
        <v>27</v>
      </c>
      <c r="V9" s="5" t="s">
        <v>27</v>
      </c>
      <c r="W9" s="5" t="s">
        <v>27</v>
      </c>
      <c r="X9" s="5" t="s">
        <v>27</v>
      </c>
      <c r="Y9" s="5" t="s">
        <v>27</v>
      </c>
      <c r="Z9" s="5" t="s">
        <v>27</v>
      </c>
      <c r="AA9" s="5" t="s">
        <v>27</v>
      </c>
      <c r="AB9" s="5" t="s">
        <v>27</v>
      </c>
      <c r="AC9" s="5" t="s">
        <v>27</v>
      </c>
      <c r="AD9" s="5" t="s">
        <v>27</v>
      </c>
      <c r="AE9" s="5" t="s">
        <v>27</v>
      </c>
      <c r="AF9" s="5" t="s">
        <v>27</v>
      </c>
      <c r="AG9" s="5" t="s">
        <v>27</v>
      </c>
      <c r="AH9" s="5" t="s">
        <v>27</v>
      </c>
      <c r="AI9" s="5" t="s">
        <v>27</v>
      </c>
      <c r="AJ9" s="5" t="s">
        <v>27</v>
      </c>
      <c r="AK9" s="6">
        <f>_xlfn.RANK.EQ(T9,T$7:T$18,0)</f>
        <v>9</v>
      </c>
      <c r="AL9" s="6" t="s">
        <v>27</v>
      </c>
      <c r="AM9" s="6" t="s">
        <v>27</v>
      </c>
      <c r="AN9" s="6" t="s">
        <v>27</v>
      </c>
      <c r="AO9" s="6" t="s">
        <v>27</v>
      </c>
      <c r="AP9" s="6" t="s">
        <v>27</v>
      </c>
      <c r="AQ9" s="6" t="s">
        <v>27</v>
      </c>
      <c r="AR9" s="6" t="s">
        <v>27</v>
      </c>
      <c r="AS9" s="6" t="s">
        <v>27</v>
      </c>
      <c r="AT9" s="6" t="s">
        <v>27</v>
      </c>
      <c r="AU9" s="6" t="s">
        <v>27</v>
      </c>
      <c r="AV9" s="6" t="s">
        <v>27</v>
      </c>
      <c r="AW9" s="6" t="s">
        <v>27</v>
      </c>
      <c r="AX9" s="6" t="s">
        <v>27</v>
      </c>
      <c r="AY9" s="6" t="s">
        <v>27</v>
      </c>
      <c r="AZ9" s="6" t="s">
        <v>27</v>
      </c>
      <c r="BA9" s="6" t="s">
        <v>27</v>
      </c>
    </row>
    <row r="10" spans="1:53" ht="14.1" customHeight="1" x14ac:dyDescent="0.2">
      <c r="A10" s="3" t="s">
        <v>4</v>
      </c>
      <c r="B10" s="4">
        <v>14901</v>
      </c>
      <c r="C10" s="4">
        <v>8820</v>
      </c>
      <c r="D10" s="4">
        <v>7548</v>
      </c>
      <c r="E10" s="4">
        <v>39713</v>
      </c>
      <c r="F10" s="4">
        <v>44512</v>
      </c>
      <c r="G10" s="4">
        <v>45090</v>
      </c>
      <c r="H10" s="4">
        <v>38640</v>
      </c>
      <c r="I10" s="4">
        <v>27254</v>
      </c>
      <c r="J10" s="4">
        <v>24495</v>
      </c>
      <c r="K10" s="4">
        <v>495</v>
      </c>
      <c r="L10" s="4">
        <v>0</v>
      </c>
      <c r="M10" s="4">
        <v>0</v>
      </c>
      <c r="N10" s="4">
        <v>0</v>
      </c>
      <c r="O10" s="4">
        <v>0</v>
      </c>
      <c r="P10" s="4">
        <v>15565</v>
      </c>
      <c r="Q10" s="4">
        <v>18529</v>
      </c>
      <c r="R10" s="4">
        <v>18482</v>
      </c>
      <c r="S10" s="4">
        <v>20025</v>
      </c>
      <c r="T10" s="5">
        <f t="shared" si="15"/>
        <v>-0.40809341654922493</v>
      </c>
      <c r="U10" s="5">
        <f t="shared" si="1"/>
        <v>-0.14421768707482996</v>
      </c>
      <c r="V10" s="5">
        <f t="shared" si="2"/>
        <v>4.2613937466878644</v>
      </c>
      <c r="W10" s="5">
        <f t="shared" si="3"/>
        <v>0.12084204164883028</v>
      </c>
      <c r="X10" s="5">
        <f t="shared" si="4"/>
        <v>1.2985262401150166E-2</v>
      </c>
      <c r="Y10" s="5">
        <f t="shared" si="5"/>
        <v>-0.14304723885562209</v>
      </c>
      <c r="Z10" s="5">
        <f t="shared" si="6"/>
        <v>-0.29466873706004137</v>
      </c>
      <c r="AA10" s="5">
        <f t="shared" si="7"/>
        <v>-0.10123284655463416</v>
      </c>
      <c r="AB10" s="5">
        <f t="shared" si="8"/>
        <v>-0.9797917942437232</v>
      </c>
      <c r="AC10" s="5">
        <f t="shared" si="9"/>
        <v>-1</v>
      </c>
      <c r="AD10" s="5" t="s">
        <v>27</v>
      </c>
      <c r="AE10" s="5" t="s">
        <v>27</v>
      </c>
      <c r="AF10" s="5" t="s">
        <v>27</v>
      </c>
      <c r="AG10" s="5" t="s">
        <v>27</v>
      </c>
      <c r="AH10" s="5">
        <f t="shared" ref="AH10" si="16">((Q10/P10)-1)</f>
        <v>0.19042724060391913</v>
      </c>
      <c r="AI10" s="5">
        <f t="shared" si="13"/>
        <v>-2.5365643046035835E-3</v>
      </c>
      <c r="AJ10" s="5">
        <f t="shared" si="13"/>
        <v>8.3486635645492857E-2</v>
      </c>
      <c r="AK10" s="6">
        <f>_xlfn.RANK.EQ(T10,T$7:T$18,0)</f>
        <v>8</v>
      </c>
      <c r="AL10" s="6">
        <f t="shared" ref="AL10:AT12" si="17">_xlfn.RANK.EQ(U10,U$7:U$18,0)</f>
        <v>9</v>
      </c>
      <c r="AM10" s="6">
        <f t="shared" si="17"/>
        <v>1</v>
      </c>
      <c r="AN10" s="6">
        <f t="shared" si="17"/>
        <v>6</v>
      </c>
      <c r="AO10" s="6">
        <f t="shared" si="17"/>
        <v>7</v>
      </c>
      <c r="AP10" s="6">
        <f t="shared" si="17"/>
        <v>8</v>
      </c>
      <c r="AQ10" s="6">
        <f t="shared" si="17"/>
        <v>9</v>
      </c>
      <c r="AR10" s="6">
        <f t="shared" si="17"/>
        <v>5</v>
      </c>
      <c r="AS10" s="6">
        <f t="shared" si="17"/>
        <v>9</v>
      </c>
      <c r="AT10" s="6">
        <f t="shared" si="17"/>
        <v>9</v>
      </c>
      <c r="AU10" s="6" t="s">
        <v>27</v>
      </c>
      <c r="AV10" s="6" t="s">
        <v>27</v>
      </c>
      <c r="AW10" s="6" t="s">
        <v>27</v>
      </c>
      <c r="AX10" s="6" t="s">
        <v>27</v>
      </c>
      <c r="AY10" s="6">
        <f t="shared" ref="AY10:BA12" si="18">_xlfn.RANK.EQ(AH10,AH$7:AH$18,0)</f>
        <v>2</v>
      </c>
      <c r="AZ10" s="6">
        <f t="shared" si="18"/>
        <v>7</v>
      </c>
      <c r="BA10" s="6">
        <f t="shared" si="18"/>
        <v>1</v>
      </c>
    </row>
    <row r="11" spans="1:53" ht="14.1" customHeight="1" x14ac:dyDescent="0.2">
      <c r="A11" s="3" t="s">
        <v>5</v>
      </c>
      <c r="B11" s="4">
        <v>15789</v>
      </c>
      <c r="C11" s="4">
        <v>13516</v>
      </c>
      <c r="D11" s="4">
        <v>13219</v>
      </c>
      <c r="E11" s="4">
        <v>58</v>
      </c>
      <c r="F11" s="4">
        <v>5960</v>
      </c>
      <c r="G11" s="4">
        <v>7120</v>
      </c>
      <c r="H11" s="4">
        <v>7884</v>
      </c>
      <c r="I11" s="4">
        <v>10600</v>
      </c>
      <c r="J11" s="4">
        <v>7819</v>
      </c>
      <c r="K11" s="4">
        <v>13705</v>
      </c>
      <c r="L11" s="4">
        <v>14814</v>
      </c>
      <c r="M11" s="4">
        <v>18161</v>
      </c>
      <c r="N11" s="4">
        <v>32015</v>
      </c>
      <c r="O11" s="4">
        <v>29204</v>
      </c>
      <c r="P11" s="4">
        <v>16303</v>
      </c>
      <c r="Q11" s="4">
        <v>20996</v>
      </c>
      <c r="R11" s="4">
        <v>20858</v>
      </c>
      <c r="S11" s="4">
        <v>20899</v>
      </c>
      <c r="T11" s="5">
        <f t="shared" ref="T11:AJ11" si="19">((C11/B11)-1)</f>
        <v>-0.1439609854962316</v>
      </c>
      <c r="U11" s="5">
        <f t="shared" si="19"/>
        <v>-2.1973956791950244E-2</v>
      </c>
      <c r="V11" s="5">
        <f t="shared" si="19"/>
        <v>-0.9956123761252742</v>
      </c>
      <c r="W11" s="5">
        <f t="shared" si="19"/>
        <v>101.75862068965517</v>
      </c>
      <c r="X11" s="5">
        <f t="shared" si="19"/>
        <v>0.19463087248322153</v>
      </c>
      <c r="Y11" s="5">
        <f t="shared" si="19"/>
        <v>0.10730337078651675</v>
      </c>
      <c r="Z11" s="5">
        <f t="shared" si="19"/>
        <v>0.3444951801116185</v>
      </c>
      <c r="AA11" s="5">
        <f t="shared" si="19"/>
        <v>-0.26235849056603777</v>
      </c>
      <c r="AB11" s="5">
        <f t="shared" si="19"/>
        <v>0.75278168563754955</v>
      </c>
      <c r="AC11" s="5">
        <f t="shared" si="19"/>
        <v>8.0919372491791375E-2</v>
      </c>
      <c r="AD11" s="5">
        <f t="shared" si="19"/>
        <v>0.22593492642095314</v>
      </c>
      <c r="AE11" s="5">
        <f t="shared" si="19"/>
        <v>0.76284345575684154</v>
      </c>
      <c r="AF11" s="5">
        <f t="shared" si="19"/>
        <v>-8.7802592534749313E-2</v>
      </c>
      <c r="AG11" s="5">
        <f t="shared" si="19"/>
        <v>-0.44175455417066156</v>
      </c>
      <c r="AH11" s="5">
        <f t="shared" si="19"/>
        <v>0.28786112985340129</v>
      </c>
      <c r="AI11" s="5">
        <f t="shared" si="19"/>
        <v>-6.5726805105734698E-3</v>
      </c>
      <c r="AJ11" s="5">
        <f t="shared" si="19"/>
        <v>1.965672643589933E-3</v>
      </c>
      <c r="AK11" s="6">
        <f>_xlfn.RANK.EQ(T11,T$7:T$18,0)</f>
        <v>7</v>
      </c>
      <c r="AL11" s="6">
        <f t="shared" si="17"/>
        <v>6</v>
      </c>
      <c r="AM11" s="6">
        <f t="shared" si="17"/>
        <v>9</v>
      </c>
      <c r="AN11" s="6">
        <f t="shared" si="17"/>
        <v>1</v>
      </c>
      <c r="AO11" s="6">
        <f t="shared" si="17"/>
        <v>4</v>
      </c>
      <c r="AP11" s="6">
        <f t="shared" si="17"/>
        <v>1</v>
      </c>
      <c r="AQ11" s="6">
        <f t="shared" si="17"/>
        <v>2</v>
      </c>
      <c r="AR11" s="6">
        <f t="shared" si="17"/>
        <v>8</v>
      </c>
      <c r="AS11" s="6">
        <f t="shared" si="17"/>
        <v>1</v>
      </c>
      <c r="AT11" s="6">
        <f t="shared" si="17"/>
        <v>3</v>
      </c>
      <c r="AU11" s="6">
        <f t="shared" ref="AU11:AX12" si="20">_xlfn.RANK.EQ(AD11,AD$7:AD$18,0)</f>
        <v>2</v>
      </c>
      <c r="AV11" s="6">
        <f t="shared" si="20"/>
        <v>2</v>
      </c>
      <c r="AW11" s="6">
        <f t="shared" si="20"/>
        <v>7</v>
      </c>
      <c r="AX11" s="6">
        <f t="shared" si="20"/>
        <v>7</v>
      </c>
      <c r="AY11" s="6">
        <f t="shared" si="18"/>
        <v>1</v>
      </c>
      <c r="AZ11" s="6">
        <f t="shared" si="18"/>
        <v>8</v>
      </c>
      <c r="BA11" s="6">
        <f t="shared" si="18"/>
        <v>4</v>
      </c>
    </row>
    <row r="12" spans="1:53" ht="14.1" customHeight="1" x14ac:dyDescent="0.2">
      <c r="A12" s="3" t="s">
        <v>6</v>
      </c>
      <c r="B12" s="4">
        <v>29506</v>
      </c>
      <c r="C12" s="4">
        <v>31886</v>
      </c>
      <c r="D12" s="4">
        <v>34945</v>
      </c>
      <c r="E12" s="4">
        <v>35072</v>
      </c>
      <c r="F12" s="4">
        <v>35562</v>
      </c>
      <c r="G12" s="4">
        <v>37371</v>
      </c>
      <c r="H12" s="4">
        <v>36111</v>
      </c>
      <c r="I12" s="4">
        <v>43586</v>
      </c>
      <c r="J12" s="4">
        <v>45737</v>
      </c>
      <c r="K12" s="4">
        <v>46385</v>
      </c>
      <c r="L12" s="4">
        <v>45590</v>
      </c>
      <c r="M12" s="4">
        <v>37418</v>
      </c>
      <c r="N12" s="4">
        <v>35005</v>
      </c>
      <c r="O12" s="4">
        <v>38680</v>
      </c>
      <c r="P12" s="4">
        <v>37769</v>
      </c>
      <c r="Q12" s="4">
        <v>41363</v>
      </c>
      <c r="R12" s="4">
        <v>41847</v>
      </c>
      <c r="S12" s="4">
        <v>43363</v>
      </c>
      <c r="T12" s="5">
        <f t="shared" si="15"/>
        <v>8.0661560360604678E-2</v>
      </c>
      <c r="U12" s="5">
        <f t="shared" si="1"/>
        <v>9.5935520291036802E-2</v>
      </c>
      <c r="V12" s="5">
        <f t="shared" si="2"/>
        <v>3.634282443840231E-3</v>
      </c>
      <c r="W12" s="5">
        <f t="shared" si="3"/>
        <v>1.3971259124087698E-2</v>
      </c>
      <c r="X12" s="5">
        <f t="shared" si="4"/>
        <v>5.0868905010966747E-2</v>
      </c>
      <c r="Y12" s="5">
        <f t="shared" si="5"/>
        <v>-3.3715982981456172E-2</v>
      </c>
      <c r="Z12" s="5">
        <f t="shared" si="6"/>
        <v>0.20700063692503679</v>
      </c>
      <c r="AA12" s="5">
        <f t="shared" si="7"/>
        <v>4.9350708943238564E-2</v>
      </c>
      <c r="AB12" s="5">
        <f t="shared" si="8"/>
        <v>1.4167960294728665E-2</v>
      </c>
      <c r="AC12" s="5">
        <f t="shared" si="9"/>
        <v>-1.7139161366821143E-2</v>
      </c>
      <c r="AD12" s="5">
        <f t="shared" si="10"/>
        <v>-0.1792498354902391</v>
      </c>
      <c r="AE12" s="5">
        <f t="shared" ref="AE12" si="21">((N12/M12)-1)</f>
        <v>-6.4487679726334957E-2</v>
      </c>
      <c r="AF12" s="5">
        <f t="shared" ref="AF12" si="22">((O12/N12)-1)</f>
        <v>0.10498500214255113</v>
      </c>
      <c r="AG12" s="5">
        <f t="shared" ref="AG12:AJ12" si="23">((P12/O12)-1)</f>
        <v>-2.3552223371251291E-2</v>
      </c>
      <c r="AH12" s="5">
        <f t="shared" si="23"/>
        <v>9.5157404220392428E-2</v>
      </c>
      <c r="AI12" s="5">
        <f t="shared" si="23"/>
        <v>1.170127892077466E-2</v>
      </c>
      <c r="AJ12" s="5">
        <f t="shared" si="23"/>
        <v>3.6227208641001818E-2</v>
      </c>
      <c r="AK12" s="6">
        <f>_xlfn.RANK.EQ(T12,T$7:T$18,0)</f>
        <v>2</v>
      </c>
      <c r="AL12" s="6">
        <f t="shared" si="17"/>
        <v>4</v>
      </c>
      <c r="AM12" s="6">
        <f t="shared" si="17"/>
        <v>5</v>
      </c>
      <c r="AN12" s="6">
        <f t="shared" si="17"/>
        <v>7</v>
      </c>
      <c r="AO12" s="6">
        <f t="shared" si="17"/>
        <v>6</v>
      </c>
      <c r="AP12" s="6">
        <f t="shared" si="17"/>
        <v>4</v>
      </c>
      <c r="AQ12" s="6">
        <f t="shared" si="17"/>
        <v>3</v>
      </c>
      <c r="AR12" s="6">
        <f t="shared" si="17"/>
        <v>3</v>
      </c>
      <c r="AS12" s="6">
        <f t="shared" si="17"/>
        <v>5</v>
      </c>
      <c r="AT12" s="6">
        <f t="shared" si="17"/>
        <v>7</v>
      </c>
      <c r="AU12" s="6">
        <f t="shared" si="20"/>
        <v>8</v>
      </c>
      <c r="AV12" s="6">
        <f t="shared" si="20"/>
        <v>7</v>
      </c>
      <c r="AW12" s="6">
        <f t="shared" si="20"/>
        <v>2</v>
      </c>
      <c r="AX12" s="6">
        <f t="shared" si="20"/>
        <v>3</v>
      </c>
      <c r="AY12" s="6">
        <f t="shared" si="18"/>
        <v>5</v>
      </c>
      <c r="AZ12" s="6">
        <f t="shared" si="18"/>
        <v>2</v>
      </c>
      <c r="BA12" s="6">
        <f t="shared" si="18"/>
        <v>3</v>
      </c>
    </row>
    <row r="13" spans="1:53" ht="14.1" customHeight="1" x14ac:dyDescent="0.2">
      <c r="A13" s="3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5" t="s">
        <v>27</v>
      </c>
      <c r="U13" s="5" t="s">
        <v>27</v>
      </c>
      <c r="V13" s="5" t="s">
        <v>27</v>
      </c>
      <c r="W13" s="5" t="s">
        <v>27</v>
      </c>
      <c r="X13" s="5" t="s">
        <v>27</v>
      </c>
      <c r="Y13" s="5" t="s">
        <v>27</v>
      </c>
      <c r="Z13" s="5" t="s">
        <v>27</v>
      </c>
      <c r="AA13" s="5" t="s">
        <v>27</v>
      </c>
      <c r="AB13" s="5" t="s">
        <v>27</v>
      </c>
      <c r="AC13" s="5" t="s">
        <v>27</v>
      </c>
      <c r="AD13" s="5" t="s">
        <v>27</v>
      </c>
      <c r="AE13" s="5" t="s">
        <v>27</v>
      </c>
      <c r="AF13" s="5" t="s">
        <v>27</v>
      </c>
      <c r="AG13" s="5" t="s">
        <v>27</v>
      </c>
      <c r="AH13" s="5" t="s">
        <v>27</v>
      </c>
      <c r="AI13" s="5" t="s">
        <v>27</v>
      </c>
      <c r="AJ13" s="5" t="s">
        <v>27</v>
      </c>
      <c r="AK13" s="6" t="s">
        <v>27</v>
      </c>
      <c r="AL13" s="6" t="s">
        <v>27</v>
      </c>
      <c r="AM13" s="6" t="s">
        <v>27</v>
      </c>
      <c r="AN13" s="6" t="s">
        <v>27</v>
      </c>
      <c r="AO13" s="6" t="s">
        <v>27</v>
      </c>
      <c r="AP13" s="6" t="s">
        <v>27</v>
      </c>
      <c r="AQ13" s="6" t="s">
        <v>27</v>
      </c>
      <c r="AR13" s="6" t="s">
        <v>27</v>
      </c>
      <c r="AS13" s="6" t="s">
        <v>27</v>
      </c>
      <c r="AT13" s="6" t="s">
        <v>27</v>
      </c>
      <c r="AU13" s="6" t="s">
        <v>27</v>
      </c>
      <c r="AV13" s="6" t="s">
        <v>27</v>
      </c>
      <c r="AW13" s="6" t="s">
        <v>27</v>
      </c>
      <c r="AX13" s="6" t="s">
        <v>27</v>
      </c>
      <c r="AY13" s="6" t="s">
        <v>27</v>
      </c>
      <c r="AZ13" s="6" t="s">
        <v>27</v>
      </c>
      <c r="BA13" s="6" t="s">
        <v>27</v>
      </c>
    </row>
    <row r="14" spans="1:53" ht="14.1" customHeight="1" x14ac:dyDescent="0.2">
      <c r="A14" s="3" t="s">
        <v>8</v>
      </c>
      <c r="B14" s="4">
        <v>68091</v>
      </c>
      <c r="C14" s="4">
        <v>65610</v>
      </c>
      <c r="D14" s="4">
        <v>63463</v>
      </c>
      <c r="E14" s="4">
        <v>62673</v>
      </c>
      <c r="F14" s="4">
        <v>58040</v>
      </c>
      <c r="G14" s="4">
        <v>53489</v>
      </c>
      <c r="H14" s="4">
        <v>46332</v>
      </c>
      <c r="I14" s="4">
        <v>46792</v>
      </c>
      <c r="J14" s="4">
        <v>24156</v>
      </c>
      <c r="K14" s="4">
        <v>28728</v>
      </c>
      <c r="L14" s="4">
        <v>33152</v>
      </c>
      <c r="M14" s="4">
        <v>33819</v>
      </c>
      <c r="N14" s="4">
        <v>30594</v>
      </c>
      <c r="O14" s="4">
        <v>28606</v>
      </c>
      <c r="P14" s="4">
        <v>27460</v>
      </c>
      <c r="Q14" s="4">
        <v>30811</v>
      </c>
      <c r="R14" s="4">
        <v>31496</v>
      </c>
      <c r="S14" s="4">
        <v>23729</v>
      </c>
      <c r="T14" s="5">
        <f t="shared" si="15"/>
        <v>-3.643653346257214E-2</v>
      </c>
      <c r="U14" s="5">
        <f t="shared" si="1"/>
        <v>-3.272367017222988E-2</v>
      </c>
      <c r="V14" s="5">
        <f t="shared" si="2"/>
        <v>-1.2448198162709034E-2</v>
      </c>
      <c r="W14" s="5">
        <f t="shared" si="3"/>
        <v>-7.3923380083927737E-2</v>
      </c>
      <c r="X14" s="5">
        <f t="shared" si="4"/>
        <v>-7.8411440385940723E-2</v>
      </c>
      <c r="Y14" s="5">
        <f t="shared" si="5"/>
        <v>-0.13380321187533883</v>
      </c>
      <c r="Z14" s="5">
        <f t="shared" si="6"/>
        <v>9.9283432616765754E-3</v>
      </c>
      <c r="AA14" s="5">
        <f t="shared" si="7"/>
        <v>-0.48375790733458712</v>
      </c>
      <c r="AB14" s="5">
        <f t="shared" si="8"/>
        <v>0.18926974664679586</v>
      </c>
      <c r="AC14" s="5">
        <f t="shared" si="9"/>
        <v>0.15399610136452235</v>
      </c>
      <c r="AD14" s="5">
        <f t="shared" si="10"/>
        <v>2.0119449806949907E-2</v>
      </c>
      <c r="AE14" s="5">
        <f t="shared" ref="AE14:AE17" si="24">((N14/M14)-1)</f>
        <v>-9.5360596114610119E-2</v>
      </c>
      <c r="AF14" s="5">
        <f t="shared" ref="AF14:AF17" si="25">((O14/N14)-1)</f>
        <v>-6.4980061449957494E-2</v>
      </c>
      <c r="AG14" s="5">
        <f t="shared" ref="AG14:AJ17" si="26">((P14/O14)-1)</f>
        <v>-4.0061525554079602E-2</v>
      </c>
      <c r="AH14" s="5">
        <f t="shared" si="26"/>
        <v>0.12203204661325562</v>
      </c>
      <c r="AI14" s="5">
        <f t="shared" si="26"/>
        <v>2.2232319626107611E-2</v>
      </c>
      <c r="AJ14" s="5">
        <f t="shared" si="26"/>
        <v>-0.24660274320548636</v>
      </c>
      <c r="AK14" s="6">
        <f t="shared" ref="AK14:BA16" si="27">_xlfn.RANK.EQ(T14,T$7:T$18,0)</f>
        <v>5</v>
      </c>
      <c r="AL14" s="6">
        <f t="shared" si="27"/>
        <v>7</v>
      </c>
      <c r="AM14" s="6">
        <f t="shared" si="27"/>
        <v>6</v>
      </c>
      <c r="AN14" s="6">
        <f t="shared" si="27"/>
        <v>8</v>
      </c>
      <c r="AO14" s="6">
        <f t="shared" si="27"/>
        <v>8</v>
      </c>
      <c r="AP14" s="6">
        <f t="shared" si="27"/>
        <v>7</v>
      </c>
      <c r="AQ14" s="6">
        <f t="shared" si="27"/>
        <v>6</v>
      </c>
      <c r="AR14" s="6">
        <f t="shared" si="27"/>
        <v>9</v>
      </c>
      <c r="AS14" s="6">
        <f t="shared" si="27"/>
        <v>3</v>
      </c>
      <c r="AT14" s="6">
        <f t="shared" si="27"/>
        <v>1</v>
      </c>
      <c r="AU14" s="6">
        <f t="shared" si="27"/>
        <v>5</v>
      </c>
      <c r="AV14" s="6">
        <f t="shared" si="27"/>
        <v>8</v>
      </c>
      <c r="AW14" s="6">
        <f t="shared" si="27"/>
        <v>6</v>
      </c>
      <c r="AX14" s="6">
        <f t="shared" si="27"/>
        <v>4</v>
      </c>
      <c r="AY14" s="6">
        <f t="shared" si="27"/>
        <v>4</v>
      </c>
      <c r="AZ14" s="6">
        <f t="shared" si="27"/>
        <v>1</v>
      </c>
      <c r="BA14" s="6">
        <f t="shared" si="27"/>
        <v>9</v>
      </c>
    </row>
    <row r="15" spans="1:53" ht="14.1" customHeight="1" x14ac:dyDescent="0.2">
      <c r="A15" s="1" t="s">
        <v>9</v>
      </c>
      <c r="B15" s="9">
        <v>2697</v>
      </c>
      <c r="C15" s="9">
        <v>5147</v>
      </c>
      <c r="D15" s="9">
        <v>5785</v>
      </c>
      <c r="E15" s="9">
        <v>4207</v>
      </c>
      <c r="F15" s="9">
        <v>7100</v>
      </c>
      <c r="G15" s="9">
        <v>9640</v>
      </c>
      <c r="H15" s="9">
        <v>7122</v>
      </c>
      <c r="I15" s="9">
        <v>6967</v>
      </c>
      <c r="J15" s="9">
        <v>6155</v>
      </c>
      <c r="K15" s="9">
        <v>5838</v>
      </c>
      <c r="L15" s="9">
        <v>5885</v>
      </c>
      <c r="M15" s="9">
        <v>9384</v>
      </c>
      <c r="N15" s="9">
        <v>17230</v>
      </c>
      <c r="O15" s="9">
        <v>16537</v>
      </c>
      <c r="P15" s="9">
        <v>2026</v>
      </c>
      <c r="Q15" s="9">
        <v>2113</v>
      </c>
      <c r="R15" s="9">
        <v>2118</v>
      </c>
      <c r="S15" s="9">
        <v>2114</v>
      </c>
      <c r="T15" s="10">
        <f>((C15/B15)-1)</f>
        <v>0.9084167593622543</v>
      </c>
      <c r="U15" s="10">
        <f t="shared" si="1"/>
        <v>0.12395570235088393</v>
      </c>
      <c r="V15" s="10">
        <f t="shared" si="2"/>
        <v>-0.2727744165946413</v>
      </c>
      <c r="W15" s="10">
        <f t="shared" si="3"/>
        <v>0.68766341811266929</v>
      </c>
      <c r="X15" s="10">
        <f t="shared" si="4"/>
        <v>0.3577464788732394</v>
      </c>
      <c r="Y15" s="10">
        <f t="shared" si="5"/>
        <v>-0.26120331950207465</v>
      </c>
      <c r="Z15" s="10">
        <f t="shared" si="6"/>
        <v>-2.1763549564729034E-2</v>
      </c>
      <c r="AA15" s="10">
        <f t="shared" si="7"/>
        <v>-0.11654944739486151</v>
      </c>
      <c r="AB15" s="10">
        <f t="shared" si="8"/>
        <v>-5.1502843216896799E-2</v>
      </c>
      <c r="AC15" s="10">
        <f t="shared" si="9"/>
        <v>8.0507022953066887E-3</v>
      </c>
      <c r="AD15" s="10">
        <f t="shared" si="10"/>
        <v>0.59456244689889548</v>
      </c>
      <c r="AE15" s="10">
        <f t="shared" si="24"/>
        <v>0.83610400682011932</v>
      </c>
      <c r="AF15" s="10">
        <f t="shared" si="25"/>
        <v>-4.0220545560069598E-2</v>
      </c>
      <c r="AG15" s="10">
        <f>((P15/O15)-1)</f>
        <v>-0.87748684767491081</v>
      </c>
      <c r="AH15" s="10">
        <f>((Q15/P15)-1)</f>
        <v>4.294175715695947E-2</v>
      </c>
      <c r="AI15" s="10">
        <f>((R15/Q15)-1)</f>
        <v>2.3663038334122977E-3</v>
      </c>
      <c r="AJ15" s="10">
        <f>((S15/R15)-1)</f>
        <v>-1.8885741265344258E-3</v>
      </c>
      <c r="AK15" s="11">
        <f t="shared" si="27"/>
        <v>1</v>
      </c>
      <c r="AL15" s="11">
        <f t="shared" si="27"/>
        <v>2</v>
      </c>
      <c r="AM15" s="11">
        <f t="shared" si="27"/>
        <v>7</v>
      </c>
      <c r="AN15" s="11">
        <f t="shared" si="27"/>
        <v>2</v>
      </c>
      <c r="AO15" s="11">
        <f t="shared" si="27"/>
        <v>1</v>
      </c>
      <c r="AP15" s="11">
        <f t="shared" si="27"/>
        <v>9</v>
      </c>
      <c r="AQ15" s="11">
        <f t="shared" si="27"/>
        <v>7</v>
      </c>
      <c r="AR15" s="11">
        <f t="shared" si="27"/>
        <v>6</v>
      </c>
      <c r="AS15" s="11">
        <f t="shared" si="27"/>
        <v>7</v>
      </c>
      <c r="AT15" s="11">
        <f t="shared" si="27"/>
        <v>5</v>
      </c>
      <c r="AU15" s="11">
        <f t="shared" si="27"/>
        <v>1</v>
      </c>
      <c r="AV15" s="11">
        <f t="shared" si="27"/>
        <v>1</v>
      </c>
      <c r="AW15" s="11">
        <f t="shared" si="27"/>
        <v>5</v>
      </c>
      <c r="AX15" s="11">
        <f t="shared" si="27"/>
        <v>8</v>
      </c>
      <c r="AY15" s="11">
        <f t="shared" si="27"/>
        <v>8</v>
      </c>
      <c r="AZ15" s="11">
        <f t="shared" si="27"/>
        <v>4</v>
      </c>
      <c r="BA15" s="11">
        <f t="shared" si="27"/>
        <v>5</v>
      </c>
    </row>
    <row r="16" spans="1:53" ht="14.1" customHeight="1" x14ac:dyDescent="0.2">
      <c r="A16" s="3" t="s">
        <v>10</v>
      </c>
      <c r="B16" s="4">
        <v>192422</v>
      </c>
      <c r="C16" s="4">
        <v>172746</v>
      </c>
      <c r="D16" s="4">
        <v>155909</v>
      </c>
      <c r="E16" s="4">
        <v>158361</v>
      </c>
      <c r="F16" s="4">
        <v>228925</v>
      </c>
      <c r="G16" s="4">
        <v>293991</v>
      </c>
      <c r="H16" s="4">
        <v>292612</v>
      </c>
      <c r="I16" s="4">
        <v>267293</v>
      </c>
      <c r="J16" s="4">
        <v>280849</v>
      </c>
      <c r="K16" s="4">
        <v>338689</v>
      </c>
      <c r="L16" s="4">
        <v>288156</v>
      </c>
      <c r="M16" s="4">
        <v>326915</v>
      </c>
      <c r="N16" s="4">
        <v>324996</v>
      </c>
      <c r="O16" s="4">
        <v>293098</v>
      </c>
      <c r="P16" s="4">
        <v>326189</v>
      </c>
      <c r="Q16" s="4">
        <v>357172</v>
      </c>
      <c r="R16" s="4">
        <v>360621</v>
      </c>
      <c r="S16" s="4">
        <v>299269</v>
      </c>
      <c r="T16" s="5">
        <f t="shared" si="15"/>
        <v>-0.10225441997276818</v>
      </c>
      <c r="U16" s="5">
        <f t="shared" si="1"/>
        <v>-9.7466800967895062E-2</v>
      </c>
      <c r="V16" s="5">
        <f t="shared" si="2"/>
        <v>1.5727122872957855E-2</v>
      </c>
      <c r="W16" s="5">
        <f t="shared" si="3"/>
        <v>0.44558950751763371</v>
      </c>
      <c r="X16" s="5">
        <f t="shared" si="4"/>
        <v>0.28422409085945177</v>
      </c>
      <c r="Y16" s="5">
        <f t="shared" si="5"/>
        <v>-4.6906197808775918E-3</v>
      </c>
      <c r="Z16" s="5">
        <f t="shared" si="6"/>
        <v>-8.6527551843396666E-2</v>
      </c>
      <c r="AA16" s="5">
        <f t="shared" si="7"/>
        <v>5.0715881074326674E-2</v>
      </c>
      <c r="AB16" s="5">
        <f t="shared" si="8"/>
        <v>0.2059469679436281</v>
      </c>
      <c r="AC16" s="5">
        <f t="shared" si="9"/>
        <v>-0.14920177507979293</v>
      </c>
      <c r="AD16" s="5">
        <f t="shared" si="10"/>
        <v>0.13450700315107089</v>
      </c>
      <c r="AE16" s="5">
        <f t="shared" si="24"/>
        <v>-5.8700273771469247E-3</v>
      </c>
      <c r="AF16" s="5">
        <f t="shared" si="25"/>
        <v>-9.814890029415746E-2</v>
      </c>
      <c r="AG16" s="5">
        <f t="shared" si="26"/>
        <v>0.11290080450907203</v>
      </c>
      <c r="AH16" s="5">
        <f t="shared" si="26"/>
        <v>9.4984809420305405E-2</v>
      </c>
      <c r="AI16" s="5">
        <f t="shared" si="26"/>
        <v>9.6564120367776951E-3</v>
      </c>
      <c r="AJ16" s="5">
        <f t="shared" si="26"/>
        <v>-0.17012875012825102</v>
      </c>
      <c r="AK16" s="6">
        <f t="shared" si="27"/>
        <v>6</v>
      </c>
      <c r="AL16" s="6">
        <f t="shared" si="27"/>
        <v>8</v>
      </c>
      <c r="AM16" s="6">
        <f t="shared" si="27"/>
        <v>4</v>
      </c>
      <c r="AN16" s="6">
        <f t="shared" si="27"/>
        <v>4</v>
      </c>
      <c r="AO16" s="6">
        <f t="shared" si="27"/>
        <v>2</v>
      </c>
      <c r="AP16" s="6">
        <f t="shared" si="27"/>
        <v>3</v>
      </c>
      <c r="AQ16" s="6">
        <f t="shared" si="27"/>
        <v>8</v>
      </c>
      <c r="AR16" s="6">
        <f t="shared" si="27"/>
        <v>2</v>
      </c>
      <c r="AS16" s="6">
        <f t="shared" si="27"/>
        <v>2</v>
      </c>
      <c r="AT16" s="6">
        <f t="shared" si="27"/>
        <v>8</v>
      </c>
      <c r="AU16" s="6">
        <f t="shared" si="27"/>
        <v>3</v>
      </c>
      <c r="AV16" s="6">
        <f t="shared" si="27"/>
        <v>5</v>
      </c>
      <c r="AW16" s="6">
        <f t="shared" si="27"/>
        <v>8</v>
      </c>
      <c r="AX16" s="6">
        <f t="shared" si="27"/>
        <v>2</v>
      </c>
      <c r="AY16" s="6">
        <f t="shared" si="27"/>
        <v>6</v>
      </c>
      <c r="AZ16" s="6">
        <f t="shared" si="27"/>
        <v>3</v>
      </c>
      <c r="BA16" s="6">
        <f t="shared" si="27"/>
        <v>8</v>
      </c>
    </row>
    <row r="17" spans="1:53" ht="14.1" customHeight="1" x14ac:dyDescent="0.2">
      <c r="A17" s="3" t="s">
        <v>11</v>
      </c>
      <c r="B17" s="4">
        <v>0</v>
      </c>
      <c r="C17" s="4">
        <v>1780</v>
      </c>
      <c r="D17" s="4">
        <v>12799</v>
      </c>
      <c r="E17" s="4">
        <v>26744</v>
      </c>
      <c r="F17" s="4">
        <v>41323</v>
      </c>
      <c r="G17" s="4">
        <v>44150</v>
      </c>
      <c r="H17" s="4">
        <v>42176</v>
      </c>
      <c r="I17" s="4">
        <v>48064</v>
      </c>
      <c r="J17" s="4">
        <v>40882</v>
      </c>
      <c r="K17" s="4">
        <v>46034</v>
      </c>
      <c r="L17" s="4">
        <v>47551</v>
      </c>
      <c r="M17" s="4">
        <v>48825</v>
      </c>
      <c r="N17" s="4">
        <v>52797</v>
      </c>
      <c r="O17" s="4">
        <v>62023</v>
      </c>
      <c r="P17" s="4">
        <v>50540</v>
      </c>
      <c r="Q17" s="4">
        <v>57978</v>
      </c>
      <c r="R17" s="4">
        <v>57976</v>
      </c>
      <c r="S17" s="4">
        <v>60572</v>
      </c>
      <c r="T17" s="5" t="s">
        <v>27</v>
      </c>
      <c r="U17" s="5">
        <f t="shared" si="1"/>
        <v>6.190449438202247</v>
      </c>
      <c r="V17" s="5">
        <f t="shared" si="2"/>
        <v>1.0895382451754045</v>
      </c>
      <c r="W17" s="5">
        <f t="shared" si="3"/>
        <v>0.54513161830690993</v>
      </c>
      <c r="X17" s="5">
        <f t="shared" si="4"/>
        <v>6.8412264356411789E-2</v>
      </c>
      <c r="Y17" s="5">
        <f t="shared" si="5"/>
        <v>-4.4711211778029392E-2</v>
      </c>
      <c r="Z17" s="5">
        <f t="shared" si="6"/>
        <v>0.13960546282245834</v>
      </c>
      <c r="AA17" s="5">
        <f t="shared" si="7"/>
        <v>-0.14942576564580556</v>
      </c>
      <c r="AB17" s="5">
        <f t="shared" si="8"/>
        <v>0.12602123183797276</v>
      </c>
      <c r="AC17" s="5">
        <f t="shared" si="9"/>
        <v>3.2953903636442572E-2</v>
      </c>
      <c r="AD17" s="5">
        <f t="shared" si="10"/>
        <v>2.6792286176946956E-2</v>
      </c>
      <c r="AE17" s="5">
        <f t="shared" si="24"/>
        <v>8.1351766513056756E-2</v>
      </c>
      <c r="AF17" s="5">
        <f t="shared" si="25"/>
        <v>0.17474477716536918</v>
      </c>
      <c r="AG17" s="5">
        <f t="shared" si="26"/>
        <v>-0.18514099608209855</v>
      </c>
      <c r="AH17" s="5">
        <f t="shared" si="26"/>
        <v>0.14717055797388201</v>
      </c>
      <c r="AI17" s="5">
        <f t="shared" si="26"/>
        <v>-3.4495843250881286E-5</v>
      </c>
      <c r="AJ17" s="5">
        <f t="shared" si="26"/>
        <v>4.4777149165171837E-2</v>
      </c>
      <c r="AK17" s="6" t="s">
        <v>27</v>
      </c>
      <c r="AL17" s="6">
        <f t="shared" ref="AL17:BA17" si="28">_xlfn.RANK.EQ(U17,U$7:U$18,0)</f>
        <v>1</v>
      </c>
      <c r="AM17" s="6">
        <f t="shared" si="28"/>
        <v>2</v>
      </c>
      <c r="AN17" s="6">
        <f t="shared" si="28"/>
        <v>3</v>
      </c>
      <c r="AO17" s="6">
        <f t="shared" si="28"/>
        <v>5</v>
      </c>
      <c r="AP17" s="6">
        <f t="shared" si="28"/>
        <v>5</v>
      </c>
      <c r="AQ17" s="6">
        <f t="shared" si="28"/>
        <v>4</v>
      </c>
      <c r="AR17" s="6">
        <f t="shared" si="28"/>
        <v>7</v>
      </c>
      <c r="AS17" s="6">
        <f t="shared" si="28"/>
        <v>4</v>
      </c>
      <c r="AT17" s="6">
        <f t="shared" si="28"/>
        <v>4</v>
      </c>
      <c r="AU17" s="6">
        <f t="shared" si="28"/>
        <v>4</v>
      </c>
      <c r="AV17" s="6">
        <f t="shared" si="28"/>
        <v>3</v>
      </c>
      <c r="AW17" s="6">
        <f t="shared" si="28"/>
        <v>1</v>
      </c>
      <c r="AX17" s="6">
        <f t="shared" si="28"/>
        <v>6</v>
      </c>
      <c r="AY17" s="6">
        <f t="shared" si="28"/>
        <v>3</v>
      </c>
      <c r="AZ17" s="6">
        <f t="shared" si="28"/>
        <v>5</v>
      </c>
      <c r="BA17" s="6">
        <f t="shared" si="28"/>
        <v>2</v>
      </c>
    </row>
    <row r="19" spans="1:53" ht="14.1" customHeight="1" x14ac:dyDescent="0.2">
      <c r="A19" s="3" t="s">
        <v>33</v>
      </c>
    </row>
    <row r="20" spans="1:53" ht="14.1" customHeight="1" x14ac:dyDescent="0.2">
      <c r="A20" s="3" t="s">
        <v>0</v>
      </c>
    </row>
  </sheetData>
  <mergeCells count="6">
    <mergeCell ref="A1:AU1"/>
    <mergeCell ref="A4:A5"/>
    <mergeCell ref="A2:AU2"/>
    <mergeCell ref="B4:S4"/>
    <mergeCell ref="T4:AJ4"/>
    <mergeCell ref="AK4:B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9/6/2018 6:41:56 PM</dc:description>
  <cp:lastModifiedBy>pc</cp:lastModifiedBy>
  <dcterms:created xsi:type="dcterms:W3CDTF">2018-09-07T00:14:20Z</dcterms:created>
  <dcterms:modified xsi:type="dcterms:W3CDTF">2024-02-21T20:44:22Z</dcterms:modified>
</cp:coreProperties>
</file>